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730" windowHeight="9525"/>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5" i="10" l="1"/>
  <c r="BG34"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E39" i="10"/>
  <c r="AM39" i="10"/>
  <c r="U39" i="10"/>
  <c r="C39" i="10"/>
  <c r="BE38" i="10"/>
  <c r="AM38" i="10"/>
  <c r="U38" i="10"/>
  <c r="C38" i="10"/>
  <c r="BE37" i="10"/>
  <c r="AM37" i="10"/>
  <c r="C37" i="10"/>
  <c r="BE36" i="10"/>
  <c r="AM36" i="10"/>
  <c r="C36" i="10"/>
  <c r="AM35" i="10"/>
  <c r="C35" i="10"/>
  <c r="C34" i="10"/>
  <c r="U34" i="10" s="1"/>
  <c r="U35" i="10" l="1"/>
  <c r="U36" i="10" s="1"/>
  <c r="U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BE34" i="10" l="1"/>
  <c r="BE35" i="10" s="1"/>
  <c r="BW34" i="10" l="1"/>
  <c r="BW35" i="10" s="1"/>
  <c r="BW36" i="10" s="1"/>
  <c r="BW37" i="10" s="1"/>
  <c r="BW38" i="10" s="1"/>
  <c r="BW39" i="10" s="1"/>
  <c r="CO34" i="10" l="1"/>
  <c r="CO35" i="10" s="1"/>
  <c r="CO36" i="10" s="1"/>
  <c r="CO37" i="10" s="1"/>
  <c r="CO38" i="10" s="1"/>
</calcChain>
</file>

<file path=xl/sharedStrings.xml><?xml version="1.0" encoding="utf-8"?>
<sst xmlns="http://schemas.openxmlformats.org/spreadsheetml/2006/main" count="1105" uniqueCount="620">
  <si>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</si>
  <si>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</si>
  <si>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</si>
  <si>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</si>
  <si>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</si>
  <si>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</si>
  <si>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</si>
  <si>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</si>
  <si>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※平成31年度中に市町村合併した団体で、合併前の団体ごとの決算に基づく連結実質赤字比率を算出していない団体については、グラフを表記しない。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</si>
  <si>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</si>
  <si>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</si>
  <si>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</si>
  <si>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</si>
  <si>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</si>
  <si>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</si>
  <si>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</si>
  <si>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</si>
  <si>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</si>
  <si>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</si>
  <si>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</si>
  <si>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</si>
  <si>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</si>
  <si>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</si>
  <si>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平成31年度中に市町村合併した団体で、合併前の団体ごとの決算に基づく実質公債費比率を算出していない団体については、グラフを表記しない。</t>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</si>
  <si>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</si>
  <si>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</si>
  <si>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</si>
  <si>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</si>
  <si>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</si>
  <si>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</si>
  <si>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</si>
  <si>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</si>
  <si>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</si>
  <si>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</si>
  <si>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</si>
  <si>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</si>
  <si>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</si>
  <si>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</si>
  <si>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</si>
  <si>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</si>
  <si>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</si>
  <si>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</si>
  <si>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</si>
  <si>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</si>
  <si>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</si>
  <si>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</si>
  <si>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※平成31年度中に市町村合併した団体で、合併前の団体ごとの決算に基づく将来負担比率を算出していない団体については、グラフを表記しない。</t>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</si>
  <si>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</si>
  <si>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</si>
  <si>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</si>
  <si>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</si>
  <si>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</si>
  <si>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</si>
  <si>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</si>
  <si>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5"/>
  </si>
  <si>
    <t>財政調整基金残高</t>
    <phoneticPr fontId="5"/>
  </si>
  <si>
    <t>実質単年度収支</t>
    <rPh sb="0" eb="2">
      <t>ジッシツ</t>
    </rPh>
    <rPh sb="2" eb="5">
      <t>タンネンド</t>
    </rPh>
    <rPh sb="5" eb="7">
      <t>シュウシ</t>
    </rPh>
    <phoneticPr fontId="15"/>
  </si>
  <si>
    <t>連結実質赤字比率に係る赤字・黒字の構成分析</t>
  </si>
  <si>
    <t>赤字額</t>
    <rPh sb="0" eb="2">
      <t>アカジ</t>
    </rPh>
    <rPh sb="2" eb="3">
      <t>ガク</t>
    </rPh>
    <phoneticPr fontId="15"/>
  </si>
  <si>
    <t>黒字額</t>
    <rPh sb="0" eb="2">
      <t>クロジ</t>
    </rPh>
    <rPh sb="2" eb="3">
      <t>ガク</t>
    </rPh>
    <phoneticPr fontId="15"/>
  </si>
  <si>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</si>
  <si>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</si>
  <si>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</si>
  <si>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5"/>
  </si>
  <si>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</si>
  <si>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</si>
  <si>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</si>
  <si>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</si>
  <si>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</si>
  <si>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</si>
  <si>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</si>
  <si>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</si>
  <si>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</si>
  <si>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</si>
  <si>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</si>
  <si>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</si>
  <si>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8"/>
  </si>
  <si>
    <t>財政調整基金</t>
    <phoneticPr fontId="18"/>
  </si>
  <si>
    <t>減債基金</t>
    <phoneticPr fontId="18"/>
  </si>
  <si>
    <t>その他特定目的基金</t>
    <phoneticPr fontId="18"/>
  </si>
  <si>
    <t>平成30年度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</si>
  <si>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</si>
  <si>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</si>
  <si>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</si>
  <si>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</si>
  <si>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Ⅰ－１</t>
    <phoneticPr fontId="5"/>
  </si>
  <si>
    <t>指定団体等の指定状況</t>
    <phoneticPr fontId="5"/>
  </si>
  <si>
    <t>平成30年度(千円)</t>
    <rPh sb="0" eb="2">
      <t>ヘイセイ</t>
    </rPh>
    <rPh sb="4" eb="6">
      <t>ネンド</t>
    </rPh>
    <rPh sb="7" eb="9">
      <t>センエン</t>
    </rPh>
    <phoneticPr fontId="5"/>
  </si>
  <si>
    <t>平成29年度(千円)</t>
    <rPh sb="0" eb="2">
      <t>ヘイセイ</t>
    </rPh>
    <rPh sb="4" eb="6">
      <t>ネンド</t>
    </rPh>
    <phoneticPr fontId="5"/>
  </si>
  <si>
    <t>平成30年度(千円･％)</t>
    <rPh sb="0" eb="2">
      <t>ヘイセイ</t>
    </rPh>
    <rPh sb="4" eb="6">
      <t>ネンド</t>
    </rPh>
    <rPh sb="7" eb="9">
      <t>センエン</t>
    </rPh>
    <phoneticPr fontId="5"/>
  </si>
  <si>
    <t>平成29年度(千円･％)</t>
    <rPh sb="0" eb="2">
      <t>ヘイセイ</t>
    </rPh>
    <rPh sb="4" eb="6">
      <t>ネンド</t>
    </rPh>
    <rPh sb="7" eb="9">
      <t>センエン</t>
    </rPh>
    <phoneticPr fontId="5"/>
  </si>
  <si>
    <t>歳入総額</t>
    <phoneticPr fontId="2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</si>
  <si>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</si>
  <si>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</si>
  <si>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</si>
  <si>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4"/>
  </si>
  <si>
    <t>経常収支比率</t>
    <rPh sb="0" eb="2">
      <t>ケイジョウ</t>
    </rPh>
    <rPh sb="2" eb="4">
      <t>シュウシ</t>
    </rPh>
    <rPh sb="4" eb="6">
      <t>ヒリツ</t>
    </rPh>
    <phoneticPr fontId="5"/>
  </si>
  <si>
    <t>市町村名</t>
    <rPh sb="0" eb="3">
      <t>シチョウソン</t>
    </rPh>
    <rPh sb="3" eb="4">
      <t>メイ</t>
    </rPh>
    <phoneticPr fontId="5"/>
  </si>
  <si>
    <t>新庄市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</si>
  <si>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</si>
  <si>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</si>
  <si>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</si>
  <si>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t>
    <phoneticPr fontId="5"/>
  </si>
  <si>
    <t>歳入歳出差引</t>
    <phoneticPr fontId="24"/>
  </si>
  <si>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</si>
  <si>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</si>
  <si>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</si>
  <si>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</si>
  <si>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</si>
  <si>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</si>
  <si>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</si>
  <si>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4"/>
  </si>
  <si>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</si>
  <si>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</si>
  <si>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</si>
  <si>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</si>
  <si>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</si>
  <si>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</si>
  <si>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4"/>
  </si>
  <si>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</si>
  <si>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</si>
  <si>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</si>
  <si>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</si>
  <si>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2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</si>
  <si>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</si>
  <si>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</si>
  <si>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-5.0</t>
    <phoneticPr fontId="5"/>
  </si>
  <si>
    <t>山振</t>
    <rPh sb="0" eb="1">
      <t>ヤマ</t>
    </rPh>
    <rPh sb="1" eb="2">
      <t>フ</t>
    </rPh>
    <phoneticPr fontId="5"/>
  </si>
  <si>
    <t>×</t>
    <phoneticPr fontId="5"/>
  </si>
  <si>
    <t>繰上償還金</t>
    <phoneticPr fontId="24"/>
  </si>
  <si>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</si>
  <si>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</si>
  <si>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</si>
  <si>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</si>
  <si>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31.01.01(人)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</si>
  <si>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</si>
  <si>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</si>
  <si>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</si>
  <si>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t>
    <phoneticPr fontId="5"/>
  </si>
  <si>
    <t>積立金取崩し額</t>
    <phoneticPr fontId="24"/>
  </si>
  <si>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</si>
  <si>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</si>
  <si>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</si>
  <si>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</si>
  <si>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</si>
  <si>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</si>
  <si>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4"/>
  </si>
  <si>
    <t>　実質公債費比率</t>
    <rPh sb="1" eb="3">
      <t>ジッシツ</t>
    </rPh>
    <rPh sb="3" eb="6">
      <t>コウサイヒ</t>
    </rPh>
    <rPh sb="6" eb="8">
      <t>ヒリツ</t>
    </rPh>
    <phoneticPr fontId="5"/>
  </si>
  <si>
    <t>30.01.01(人)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</si>
  <si>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</si>
  <si>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</si>
  <si>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</si>
  <si>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</si>
  <si>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</si>
  <si>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-1.4</t>
    <phoneticPr fontId="5"/>
  </si>
  <si>
    <t>基準財政需要額</t>
    <phoneticPr fontId="24"/>
  </si>
  <si>
    <t>うち日本人(％)</t>
    <phoneticPr fontId="5"/>
  </si>
  <si>
    <t>-1.5</t>
    <phoneticPr fontId="5"/>
  </si>
  <si>
    <t>第3次</t>
    <rPh sb="0" eb="1">
      <t>ダイ</t>
    </rPh>
    <rPh sb="2" eb="3">
      <t>ジ</t>
    </rPh>
    <phoneticPr fontId="5"/>
  </si>
  <si>
    <t>標準税収入額等</t>
    <phoneticPr fontId="2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</si>
  <si>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</si>
  <si>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4"/>
  </si>
  <si>
    <t>人口密度 (人/k㎡)</t>
    <rPh sb="0" eb="2">
      <t>ジンコウ</t>
    </rPh>
    <rPh sb="2" eb="4">
      <t>ミツド</t>
    </rPh>
    <phoneticPr fontId="5"/>
  </si>
  <si>
    <t>歳入一般財源等</t>
    <rPh sb="0" eb="2">
      <t>サイニュウ</t>
    </rPh>
    <rPh sb="2" eb="4">
      <t>イッパン</t>
    </rPh>
    <rPh sb="4" eb="6">
      <t>ザイゲン</t>
    </rPh>
    <rPh sb="6" eb="7">
      <t>トウ</t>
    </rPh>
    <phoneticPr fontId="24"/>
  </si>
  <si>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</si>
  <si>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</si>
  <si>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</si>
  <si>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</si>
  <si>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</si>
  <si>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</si>
  <si>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</si>
  <si>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</si>
  <si>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</si>
  <si>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</si>
  <si>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</si>
  <si>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</si>
  <si>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</si>
  <si>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</si>
  <si>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</si>
  <si>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</si>
  <si>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</si>
  <si>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</si>
  <si>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</si>
  <si>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</si>
  <si>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t>
    <phoneticPr fontId="5"/>
  </si>
  <si>
    <t>-</t>
    <phoneticPr fontId="5"/>
  </si>
  <si>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</si>
  <si>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</si>
  <si>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4"/>
  </si>
  <si>
    <t>議会副議長</t>
    <rPh sb="0" eb="2">
      <t>ギカイ</t>
    </rPh>
    <rPh sb="2" eb="3">
      <t>フク</t>
    </rPh>
    <rPh sb="3" eb="5">
      <t>ギチョウ</t>
    </rPh>
    <phoneticPr fontId="5"/>
  </si>
  <si>
    <t>臨時職員</t>
    <rPh sb="0" eb="2">
      <t>リンジ</t>
    </rPh>
    <rPh sb="2" eb="4">
      <t>ショクイン</t>
    </rPh>
    <phoneticPr fontId="5"/>
  </si>
  <si>
    <t>-</t>
    <phoneticPr fontId="5"/>
  </si>
  <si>
    <t>積立金
現在高</t>
    <rPh sb="4" eb="7">
      <t>ゲンザイダカ</t>
    </rPh>
    <phoneticPr fontId="24"/>
  </si>
  <si>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</si>
  <si>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</si>
  <si>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</si>
  <si>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</si>
  <si>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</si>
  <si>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</si>
  <si>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</si>
  <si>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</si>
  <si>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</si>
  <si>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</si>
  <si>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</si>
  <si>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</si>
  <si>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</si>
  <si>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</si>
  <si>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項番</t>
    <phoneticPr fontId="5"/>
  </si>
  <si>
    <t>項番</t>
    <rPh sb="0" eb="2">
      <t>コウバン</t>
    </rPh>
    <phoneticPr fontId="5"/>
  </si>
  <si>
    <t>会計名</t>
    <rPh sb="0" eb="2">
      <t>カイケイ</t>
    </rPh>
    <rPh sb="2" eb="3">
      <t>メイ</t>
    </rPh>
    <phoneticPr fontId="5"/>
  </si>
  <si>
    <t>組合等名</t>
    <phoneticPr fontId="5"/>
  </si>
  <si>
    <t>項番</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</si>
  <si>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</si>
  <si>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</si>
  <si>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</si>
  <si>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</si>
  <si>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</si>
  <si>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</si>
  <si>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</si>
  <si>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</si>
  <si>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</si>
  <si>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8"/>
  </si>
  <si>
    <t>平成30年度</t>
    <phoneticPr fontId="24"/>
  </si>
  <si>
    <t>山形県新庄市</t>
    <phoneticPr fontId="2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</si>
  <si>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</si>
  <si>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</si>
  <si>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</si>
  <si>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</si>
  <si>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</si>
  <si>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</si>
  <si>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</si>
  <si>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</si>
  <si>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</si>
  <si>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</si>
  <si>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</si>
  <si>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</si>
  <si>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</si>
  <si>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</si>
  <si>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</si>
  <si>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</si>
  <si>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</si>
  <si>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</si>
  <si>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</si>
  <si>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</si>
  <si>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</si>
  <si>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</si>
  <si>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</si>
  <si>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</si>
  <si>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</si>
  <si>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3"/>
  </si>
  <si>
    <t>　　　所得割</t>
    <phoneticPr fontId="5"/>
  </si>
  <si>
    <t>衛生費</t>
  </si>
  <si>
    <t>分離課税所得割交付金</t>
    <phoneticPr fontId="24"/>
  </si>
  <si>
    <t>-</t>
    <phoneticPr fontId="5"/>
  </si>
  <si>
    <t>　　　法人均等割</t>
    <phoneticPr fontId="5"/>
  </si>
  <si>
    <t>労働費</t>
  </si>
  <si>
    <t>道府県民税所得割臨時交付金</t>
    <phoneticPr fontId="24"/>
  </si>
  <si>
    <t>-</t>
    <phoneticPr fontId="5"/>
  </si>
  <si>
    <t>　　　法人税割</t>
    <phoneticPr fontId="5"/>
  </si>
  <si>
    <t>農林水産業費</t>
  </si>
  <si>
    <t>地方消費税交付金</t>
  </si>
  <si>
    <t>　　固定資産税</t>
    <phoneticPr fontId="5"/>
  </si>
  <si>
    <t>商工費</t>
  </si>
  <si>
    <t>ゴルフ場利用税交付金</t>
  </si>
  <si>
    <t>　　　うち純固定資産税</t>
    <phoneticPr fontId="5"/>
  </si>
  <si>
    <t>土木費</t>
  </si>
  <si>
    <t>特別地方消費税交付金</t>
  </si>
  <si>
    <t>　　軽自動車税</t>
    <phoneticPr fontId="5"/>
  </si>
  <si>
    <t>消防費</t>
  </si>
  <si>
    <t>自動車取得税交付金</t>
  </si>
  <si>
    <t>　　市町村たばこ税</t>
    <phoneticPr fontId="5"/>
  </si>
  <si>
    <t>教育費</t>
  </si>
  <si>
    <t>軽油引取税交付金</t>
  </si>
  <si>
    <t>　　鉱産税</t>
    <phoneticPr fontId="5"/>
  </si>
  <si>
    <t>災害復旧費</t>
  </si>
  <si>
    <t>地方特例交付金</t>
    <phoneticPr fontId="15"/>
  </si>
  <si>
    <t>　　特別土地保有税</t>
    <phoneticPr fontId="5"/>
  </si>
  <si>
    <t>公債費</t>
  </si>
  <si>
    <t>地方交付税</t>
  </si>
  <si>
    <t>　法定外普通税</t>
    <phoneticPr fontId="5"/>
  </si>
  <si>
    <t>諸支出金</t>
    <rPh sb="3" eb="4">
      <t>キン</t>
    </rPh>
    <phoneticPr fontId="24"/>
  </si>
  <si>
    <t>　普通交付税</t>
    <phoneticPr fontId="5"/>
  </si>
  <si>
    <t>目的税</t>
  </si>
  <si>
    <t>前年度繰上充用金</t>
    <phoneticPr fontId="5"/>
  </si>
  <si>
    <t>　特別交付税</t>
    <phoneticPr fontId="5"/>
  </si>
  <si>
    <t>　法定目的税</t>
    <phoneticPr fontId="5"/>
  </si>
  <si>
    <t>歳出合計</t>
  </si>
  <si>
    <t>　震災復興特別交付税</t>
    <phoneticPr fontId="24"/>
  </si>
  <si>
    <t>　　入湯税</t>
    <phoneticPr fontId="5"/>
  </si>
  <si>
    <t>(一般財源計)</t>
    <phoneticPr fontId="5"/>
  </si>
  <si>
    <t>　　事業所税</t>
    <phoneticPr fontId="5"/>
  </si>
  <si>
    <t>性質別歳出の状況（単位 千円・％）</t>
    <rPh sb="0" eb="2">
      <t>セイシツ</t>
    </rPh>
    <phoneticPr fontId="5"/>
  </si>
  <si>
    <t>交通安全対策特別交付金</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</si>
  <si>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</si>
  <si>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</si>
  <si>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</si>
  <si>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</si>
  <si>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</si>
  <si>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9"/>
  </si>
  <si>
    <t>分担金・負担金</t>
  </si>
  <si>
    <t>　　水利地益税等</t>
    <phoneticPr fontId="5"/>
  </si>
  <si>
    <t>義務的経費計</t>
    <rPh sb="0" eb="3">
      <t>ギムテキ</t>
    </rPh>
    <rPh sb="3" eb="5">
      <t>ケイヒ</t>
    </rPh>
    <rPh sb="5" eb="6">
      <t>ケイ</t>
    </rPh>
    <phoneticPr fontId="5"/>
  </si>
  <si>
    <t>使用料</t>
  </si>
  <si>
    <t>　法定外目的税</t>
    <phoneticPr fontId="5"/>
  </si>
  <si>
    <t>　人件費</t>
    <phoneticPr fontId="5"/>
  </si>
  <si>
    <t>手数料</t>
  </si>
  <si>
    <t>旧法による税</t>
  </si>
  <si>
    <t>　　うち職員給</t>
    <rPh sb="4" eb="6">
      <t>ショクイン</t>
    </rPh>
    <rPh sb="6" eb="7">
      <t>キュウ</t>
    </rPh>
    <phoneticPr fontId="5"/>
  </si>
  <si>
    <t>国庫支出金</t>
  </si>
  <si>
    <t>合計</t>
  </si>
  <si>
    <t>　扶助費</t>
    <phoneticPr fontId="5"/>
  </si>
  <si>
    <t>国有提供交付金(特別区財調交付金)</t>
  </si>
  <si>
    <t>　公債費</t>
    <phoneticPr fontId="5"/>
  </si>
  <si>
    <t>都道府県支出金</t>
  </si>
  <si>
    <t>平成30年度</t>
    <rPh sb="0" eb="2">
      <t>ヘイセイ</t>
    </rPh>
    <rPh sb="4" eb="6">
      <t>ネンド</t>
    </rPh>
    <phoneticPr fontId="5"/>
  </si>
  <si>
    <t>平成29年度</t>
    <rPh sb="0" eb="2">
      <t>ヘイセイ</t>
    </rPh>
    <rPh sb="4" eb="6">
      <t>ネンド</t>
    </rPh>
    <phoneticPr fontId="5"/>
  </si>
  <si>
    <t>内訳</t>
    <rPh sb="0" eb="2">
      <t>ウチワケ</t>
    </rPh>
    <phoneticPr fontId="5"/>
  </si>
  <si>
    <t>財産収入</t>
  </si>
  <si>
    <t>徴収率
(％)</t>
    <rPh sb="0" eb="2">
      <t>チョウシュウ</t>
    </rPh>
    <rPh sb="2" eb="3">
      <t>リツ</t>
    </rPh>
    <phoneticPr fontId="5"/>
  </si>
  <si>
    <t>現年</t>
    <rPh sb="0" eb="1">
      <t>ゲン</t>
    </rPh>
    <rPh sb="1" eb="2">
      <t>ネン</t>
    </rPh>
    <phoneticPr fontId="5"/>
  </si>
  <si>
    <t>　うち元金</t>
    <phoneticPr fontId="24"/>
  </si>
  <si>
    <t>寄附金</t>
  </si>
  <si>
    <t>・計</t>
    <phoneticPr fontId="5"/>
  </si>
  <si>
    <t>市町村民税</t>
    <rPh sb="0" eb="3">
      <t>シチョウソン</t>
    </rPh>
    <rPh sb="3" eb="4">
      <t>ミン</t>
    </rPh>
    <rPh sb="4" eb="5">
      <t>ゼイ</t>
    </rPh>
    <phoneticPr fontId="5"/>
  </si>
  <si>
    <t>　うち利子</t>
    <phoneticPr fontId="24"/>
  </si>
  <si>
    <t>繰入金</t>
  </si>
  <si>
    <t>純固定資産税</t>
    <rPh sb="0" eb="1">
      <t>ジュン</t>
    </rPh>
    <rPh sb="1" eb="3">
      <t>コテイ</t>
    </rPh>
    <rPh sb="3" eb="6">
      <t>シサンゼイ</t>
    </rPh>
    <phoneticPr fontId="5"/>
  </si>
  <si>
    <t>一時借入金利子</t>
    <phoneticPr fontId="5"/>
  </si>
  <si>
    <t>繰越金</t>
  </si>
  <si>
    <t>その他の経費</t>
    <rPh sb="2" eb="3">
      <t>タ</t>
    </rPh>
    <rPh sb="4" eb="6">
      <t>ケイヒ</t>
    </rPh>
    <phoneticPr fontId="5"/>
  </si>
  <si>
    <t>諸収入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</si>
  <si>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</si>
  <si>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</si>
  <si>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</si>
  <si>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地方債</t>
  </si>
  <si>
    <t>合計</t>
    <phoneticPr fontId="5"/>
  </si>
  <si>
    <t>実質収支</t>
    <rPh sb="0" eb="2">
      <t>ジッシツ</t>
    </rPh>
    <rPh sb="2" eb="4">
      <t>シュウシ</t>
    </rPh>
    <phoneticPr fontId="5"/>
  </si>
  <si>
    <t>　維持補修費</t>
    <phoneticPr fontId="5"/>
  </si>
  <si>
    <t>　うち減収補塡債(特例分)</t>
    <rPh sb="4" eb="5">
      <t>シュウ</t>
    </rPh>
    <rPh sb="9" eb="10">
      <t>トク</t>
    </rPh>
    <rPh sb="10" eb="11">
      <t>レイ</t>
    </rPh>
    <rPh sb="11" eb="12">
      <t>ブン</t>
    </rPh>
    <phoneticPr fontId="15"/>
  </si>
  <si>
    <t>下水道</t>
    <phoneticPr fontId="5"/>
  </si>
  <si>
    <t>再差引収支</t>
    <rPh sb="0" eb="1">
      <t>サイ</t>
    </rPh>
    <rPh sb="1" eb="3">
      <t>サシヒキ</t>
    </rPh>
    <rPh sb="3" eb="5">
      <t>シュウシ</t>
    </rPh>
    <phoneticPr fontId="5"/>
  </si>
  <si>
    <t>　補助費等</t>
    <rPh sb="1" eb="3">
      <t>ホジョ</t>
    </rPh>
    <rPh sb="3" eb="4">
      <t>ヒ</t>
    </rPh>
    <rPh sb="4" eb="5">
      <t>トウ</t>
    </rPh>
    <phoneticPr fontId="5"/>
  </si>
  <si>
    <t>　うち臨時財政対策債</t>
    <phoneticPr fontId="5"/>
  </si>
  <si>
    <t>上水道</t>
    <phoneticPr fontId="5"/>
  </si>
  <si>
    <t>加入世帯数(世帯)</t>
  </si>
  <si>
    <t>　　うち一部事務組合負担金</t>
    <phoneticPr fontId="5"/>
  </si>
  <si>
    <t>歳入合計</t>
    <phoneticPr fontId="5"/>
  </si>
  <si>
    <t>工業用水道</t>
    <phoneticPr fontId="5"/>
  </si>
  <si>
    <t>被保険者数(人)</t>
  </si>
  <si>
    <t>　繰出金</t>
    <phoneticPr fontId="5"/>
  </si>
  <si>
    <t>交通</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</si>
  <si>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</si>
  <si>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</si>
  <si>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</si>
  <si>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</si>
  <si>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</si>
  <si>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</si>
  <si>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</si>
  <si>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</si>
  <si>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</si>
  <si>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</si>
  <si>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</si>
  <si>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</si>
  <si>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</si>
  <si>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</si>
  <si>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</si>
  <si>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</si>
  <si>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</si>
  <si>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</si>
  <si>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</si>
  <si>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</si>
  <si>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</si>
  <si>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平成30年度</t>
  </si>
  <si>
    <t>山形県新庄市</t>
  </si>
  <si>
    <t>一般会計等の財政状況（単位：百万円）</t>
    <rPh sb="0" eb="2">
      <t>イッパン</t>
    </rPh>
    <rPh sb="2" eb="4">
      <t>カイケイ</t>
    </rPh>
    <rPh sb="4" eb="5">
      <t>トウ</t>
    </rPh>
    <rPh sb="6" eb="8">
      <t>ザイセイ</t>
    </rPh>
    <rPh sb="8" eb="10">
      <t>ジョウキョウ</t>
    </rPh>
    <phoneticPr fontId="3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</si>
  <si>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0"/>
  </si>
  <si>
    <t>会計名</t>
    <rPh sb="0" eb="2">
      <t>カイケイ</t>
    </rPh>
    <rPh sb="2" eb="3">
      <t>メイ</t>
    </rPh>
    <phoneticPr fontId="30"/>
  </si>
  <si>
    <t>歳入</t>
    <rPh sb="0" eb="2">
      <t>サイニュウ</t>
    </rPh>
    <phoneticPr fontId="30"/>
  </si>
  <si>
    <t>歳出</t>
    <phoneticPr fontId="30"/>
  </si>
  <si>
    <t>形式収支</t>
    <phoneticPr fontId="30"/>
  </si>
  <si>
    <t>実質収支</t>
    <phoneticPr fontId="30"/>
  </si>
  <si>
    <t>他会計等
からの
繰入金</t>
    <rPh sb="9" eb="11">
      <t>クリイレ</t>
    </rPh>
    <rPh sb="11" eb="12">
      <t>キン</t>
    </rPh>
    <phoneticPr fontId="3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</si>
  <si>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</si>
  <si>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</si>
  <si>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</si>
  <si>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</si>
  <si>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</si>
  <si>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</si>
  <si>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</si>
  <si>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</si>
  <si>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</si>
  <si>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</si>
  <si>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</si>
  <si>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</si>
  <si>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</si>
  <si>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</si>
  <si>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</si>
  <si>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</si>
  <si>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</si>
  <si>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</si>
  <si>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</si>
  <si>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</si>
  <si>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</si>
  <si>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</si>
  <si>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</si>
  <si>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</si>
  <si>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法適用企業</t>
    <phoneticPr fontId="5"/>
  </si>
  <si>
    <t>法非適用企業</t>
    <phoneticPr fontId="5"/>
  </si>
  <si>
    <t>農業集落排水事業特別会計</t>
    <phoneticPr fontId="5"/>
  </si>
  <si>
    <t>-</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</si>
  <si>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</si>
  <si>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</si>
  <si>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</si>
  <si>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</si>
  <si>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0"/>
  </si>
  <si>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</si>
  <si>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</si>
  <si>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</si>
  <si>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</si>
  <si>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</si>
  <si>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</si>
  <si>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</si>
  <si>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</si>
  <si>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</si>
  <si>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</si>
  <si>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</si>
  <si>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</si>
  <si>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0"/>
  </si>
  <si>
    <t>平成28年度</t>
    <rPh sb="0" eb="2">
      <t>ヘイセイ</t>
    </rPh>
    <rPh sb="4" eb="6">
      <t>ネンド</t>
    </rPh>
    <phoneticPr fontId="5"/>
  </si>
  <si>
    <t>分母比</t>
    <rPh sb="0" eb="2">
      <t>ブンボ</t>
    </rPh>
    <rPh sb="2" eb="3">
      <t>ヒ</t>
    </rPh>
    <phoneticPr fontId="5"/>
  </si>
  <si>
    <t>内訳</t>
    <rPh sb="0" eb="2">
      <t>ウチワケ</t>
    </rPh>
    <phoneticPr fontId="30"/>
  </si>
  <si>
    <t>元利償還金</t>
    <rPh sb="0" eb="2">
      <t>ガンリ</t>
    </rPh>
    <rPh sb="2" eb="5">
      <t>ショウカンキン</t>
    </rPh>
    <phoneticPr fontId="30"/>
  </si>
  <si>
    <t xml:space="preserve">一般会計等に係る地方債の現在高 </t>
    <rPh sb="0" eb="2">
      <t>イッパン</t>
    </rPh>
    <rPh sb="2" eb="4">
      <t>カイケイ</t>
    </rPh>
    <rPh sb="4" eb="5">
      <t>トウ</t>
    </rPh>
    <rPh sb="6" eb="7">
      <t>カカ</t>
    </rPh>
    <rPh sb="8" eb="11">
      <t>チホウサイ</t>
    </rPh>
    <rPh sb="12" eb="15">
      <t>ゲンザイダカ</t>
    </rPh>
    <phoneticPr fontId="30"/>
  </si>
  <si>
    <t>債務負担行為</t>
    <rPh sb="0" eb="2">
      <t>サイム</t>
    </rPh>
    <rPh sb="2" eb="4">
      <t>フタン</t>
    </rPh>
    <rPh sb="4" eb="6">
      <t>コウイ</t>
    </rPh>
    <phoneticPr fontId="5"/>
  </si>
  <si>
    <t>PFI事業に係るもの</t>
    <rPh sb="3" eb="5">
      <t>ジギョウ</t>
    </rPh>
    <rPh sb="6" eb="7">
      <t>カカ</t>
    </rPh>
    <phoneticPr fontId="3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</si>
  <si>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</si>
  <si>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0"/>
  </si>
  <si>
    <t>いわゆる五省協定等に係るもの</t>
    <rPh sb="4" eb="6">
      <t>ゴショウ</t>
    </rPh>
    <rPh sb="6" eb="9">
      <t>キョウテイトウ</t>
    </rPh>
    <rPh sb="10" eb="11">
      <t>カカ</t>
    </rPh>
    <phoneticPr fontId="30"/>
  </si>
  <si>
    <t>準元利償還金</t>
    <rPh sb="0" eb="1">
      <t>ジュン</t>
    </rPh>
    <rPh sb="1" eb="3">
      <t>ガンリ</t>
    </rPh>
    <rPh sb="3" eb="6">
      <t>ショウカンキン</t>
    </rPh>
    <phoneticPr fontId="3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</si>
  <si>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0"/>
  </si>
  <si>
    <t xml:space="preserve">公営企業債等繰入見込額 </t>
    <rPh sb="0" eb="2">
      <t>コウエイ</t>
    </rPh>
    <rPh sb="2" eb="5">
      <t>キギョウサイ</t>
    </rPh>
    <rPh sb="5" eb="6">
      <t>トウ</t>
    </rPh>
    <rPh sb="6" eb="8">
      <t>クリイ</t>
    </rPh>
    <rPh sb="8" eb="11">
      <t>ミコミガク</t>
    </rPh>
    <phoneticPr fontId="30"/>
  </si>
  <si>
    <t>国営土地改良事業に係るもの</t>
    <rPh sb="0" eb="2">
      <t>コクエイ</t>
    </rPh>
    <rPh sb="2" eb="4">
      <t>トチ</t>
    </rPh>
    <rPh sb="4" eb="6">
      <t>カイリョウ</t>
    </rPh>
    <rPh sb="6" eb="8">
      <t>ジギョウ</t>
    </rPh>
    <rPh sb="9" eb="10">
      <t>カカ</t>
    </rPh>
    <phoneticPr fontId="3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</si>
  <si>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0"/>
  </si>
  <si>
    <t xml:space="preserve">組合等負担等見込額 </t>
    <rPh sb="0" eb="2">
      <t>クミアイ</t>
    </rPh>
    <rPh sb="2" eb="3">
      <t>トウ</t>
    </rPh>
    <rPh sb="3" eb="5">
      <t>フタン</t>
    </rPh>
    <rPh sb="5" eb="6">
      <t>トウ</t>
    </rPh>
    <rPh sb="6" eb="9">
      <t>ミコミガク</t>
    </rPh>
    <phoneticPr fontId="3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</si>
  <si>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</si>
  <si>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0"/>
  </si>
  <si>
    <t xml:space="preserve">退職手当負担見込額 </t>
    <rPh sb="0" eb="2">
      <t>タイショク</t>
    </rPh>
    <rPh sb="2" eb="4">
      <t>テアテ</t>
    </rPh>
    <rPh sb="4" eb="6">
      <t>フタン</t>
    </rPh>
    <rPh sb="6" eb="9">
      <t>ミコミガク</t>
    </rPh>
    <phoneticPr fontId="3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</si>
  <si>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</si>
  <si>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</si>
  <si>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</si>
  <si>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</si>
  <si>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</si>
  <si>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</si>
  <si>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</si>
  <si>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</si>
  <si>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</si>
  <si>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</si>
  <si>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</si>
  <si>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t>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</si>
  <si>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0"/>
  </si>
  <si>
    <t>-</t>
    <phoneticPr fontId="5"/>
  </si>
  <si>
    <t>-</t>
    <phoneticPr fontId="5"/>
  </si>
  <si>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</si>
  <si>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</si>
  <si>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</si>
  <si>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t>
    <phoneticPr fontId="5"/>
  </si>
  <si>
    <t>-</t>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</si>
  <si>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</si>
  <si>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0"/>
  </si>
  <si>
    <t>企業債等
繰入見込額</t>
    <rPh sb="0" eb="2">
      <t>キギョウ</t>
    </rPh>
    <rPh sb="2" eb="3">
      <t>サイ</t>
    </rPh>
    <rPh sb="3" eb="4">
      <t>トウ</t>
    </rPh>
    <rPh sb="5" eb="7">
      <t>クリイレ</t>
    </rPh>
    <rPh sb="7" eb="9">
      <t>ミコ</t>
    </rPh>
    <rPh sb="9" eb="10">
      <t>ガク</t>
    </rPh>
    <phoneticPr fontId="5"/>
  </si>
  <si>
    <t>公共下水道事業特別会計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</si>
  <si>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0"/>
  </si>
  <si>
    <t>-</t>
    <phoneticPr fontId="5"/>
  </si>
  <si>
    <t xml:space="preserve">充当可能特定歳入 </t>
    <rPh sb="0" eb="2">
      <t>ジュウトウ</t>
    </rPh>
    <rPh sb="2" eb="4">
      <t>カノウ</t>
    </rPh>
    <rPh sb="4" eb="6">
      <t>トクテイ</t>
    </rPh>
    <rPh sb="6" eb="8">
      <t>サイニュウ</t>
    </rPh>
    <phoneticPr fontId="30"/>
  </si>
  <si>
    <t xml:space="preserve">基準財政需要額算入見込額 </t>
    <rPh sb="0" eb="2">
      <t>キジュン</t>
    </rPh>
    <rPh sb="2" eb="4">
      <t>ザイセイ</t>
    </rPh>
    <rPh sb="4" eb="7">
      <t>ジュヨウガク</t>
    </rPh>
    <rPh sb="7" eb="9">
      <t>サンニュウ</t>
    </rPh>
    <rPh sb="9" eb="12">
      <t>ミコミガク</t>
    </rPh>
    <phoneticPr fontId="30"/>
  </si>
  <si>
    <t>水道事業会計</t>
    <phoneticPr fontId="5"/>
  </si>
  <si>
    <t>(Ｆ)</t>
    <phoneticPr fontId="5"/>
  </si>
  <si>
    <t>介護保険事業特別会計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</si>
  <si>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</si>
  <si>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</si>
  <si>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</si>
  <si>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0"/>
  </si>
  <si>
    <t>土地開発公社に係る将来負担額</t>
    <rPh sb="0" eb="2">
      <t>トチ</t>
    </rPh>
    <rPh sb="2" eb="4">
      <t>カイハツ</t>
    </rPh>
    <rPh sb="4" eb="6">
      <t>コウシャ</t>
    </rPh>
    <rPh sb="7" eb="8">
      <t>カカ</t>
    </rPh>
    <rPh sb="9" eb="11">
      <t>ショウライ</t>
    </rPh>
    <rPh sb="11" eb="14">
      <t>フタンガク</t>
    </rPh>
    <phoneticPr fontId="30"/>
  </si>
  <si>
    <t>-</t>
    <phoneticPr fontId="5"/>
  </si>
  <si>
    <t>利子補給に係るもの</t>
  </si>
  <si>
    <t>健全化判断比率</t>
    <rPh sb="0" eb="3">
      <t>ケンゼンカ</t>
    </rPh>
    <rPh sb="3" eb="5">
      <t>ハンダン</t>
    </rPh>
    <rPh sb="5" eb="7">
      <t>ヒリツ</t>
    </rPh>
    <phoneticPr fontId="19"/>
  </si>
  <si>
    <t>平成30年度</t>
    <rPh sb="0" eb="2">
      <t>ヘイセイ</t>
    </rPh>
    <rPh sb="4" eb="6">
      <t>ネンド</t>
    </rPh>
    <phoneticPr fontId="1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</si>
  <si>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</si>
  <si>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</si>
  <si>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</si>
  <si>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</si>
  <si>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</si>
  <si>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</si>
  <si>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0"/>
  </si>
  <si>
    <t>(Ｃ)</t>
    <phoneticPr fontId="5"/>
  </si>
  <si>
    <t>連結実質赤字比率</t>
    <rPh sb="0" eb="2">
      <t>レンケツ</t>
    </rPh>
    <rPh sb="2" eb="4">
      <t>ジッシツ</t>
    </rPh>
    <rPh sb="4" eb="6">
      <t>アカジ</t>
    </rPh>
    <rPh sb="6" eb="8">
      <t>ヒリツ</t>
    </rPh>
    <phoneticPr fontId="1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</si>
  <si>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</si>
  <si>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</si>
  <si>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9"/>
  </si>
  <si>
    <t>(Ｃ)－(Ｄ)</t>
    <phoneticPr fontId="5"/>
  </si>
  <si>
    <t>将来負担比率</t>
    <rPh sb="0" eb="2">
      <t>ショウライ</t>
    </rPh>
    <rPh sb="2" eb="4">
      <t>フタン</t>
    </rPh>
    <rPh sb="4" eb="6">
      <t>ヒリツ</t>
    </rPh>
    <phoneticPr fontId="1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</si>
  <si>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</si>
  <si>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</si>
  <si>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</si>
  <si>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</si>
  <si>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</si>
  <si>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</si>
  <si>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</si>
  <si>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</si>
  <si>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</si>
  <si>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</si>
  <si>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</si>
  <si>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</si>
  <si>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</si>
  <si>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</si>
  <si>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</si>
  <si>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</si>
  <si>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</si>
  <si>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</si>
  <si>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</si>
  <si>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</si>
  <si>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</si>
  <si>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</si>
  <si>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</si>
  <si>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</si>
  <si>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</si>
  <si>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</si>
  <si>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</si>
  <si>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</si>
  <si>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</si>
  <si>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</si>
  <si>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6"/>
  </si>
  <si>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</si>
  <si>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</si>
  <si>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</si>
  <si>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</si>
  <si>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</si>
  <si>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</si>
  <si>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</si>
  <si>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※平成31年度中に市町村合併した団体で、合併前の団体ごとの決算に基づく実質公債費比率を算出していない団体については、グラフを表記しない。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</si>
  <si>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</si>
  <si>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</si>
  <si>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</si>
  <si>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</si>
  <si>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</si>
  <si>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</si>
  <si>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</si>
  <si>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</si>
  <si>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H26</t>
  </si>
  <si>
    <t>うち単独分</t>
    <rPh sb="2" eb="4">
      <t>タンドク</t>
    </rPh>
    <rPh sb="4" eb="5">
      <t>ブン</t>
    </rPh>
    <phoneticPr fontId="5"/>
  </si>
  <si>
    <t xml:space="preserve"> H27</t>
  </si>
  <si>
    <t xml:space="preserve"> H28</t>
  </si>
  <si>
    <t xml:space="preserve"> H29</t>
  </si>
  <si>
    <t xml:space="preserve"> H30</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</si>
  <si>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</si>
  <si>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</si>
  <si>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</si>
  <si>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</si>
  <si>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H26</t>
  </si>
  <si>
    <t>H27</t>
  </si>
  <si>
    <t>H28</t>
  </si>
  <si>
    <t>H29</t>
  </si>
  <si>
    <t>H30</t>
  </si>
  <si>
    <t>▲ 2.51</t>
  </si>
  <si>
    <t>▲ 0.12</t>
  </si>
  <si>
    <t>水道事業会計</t>
  </si>
  <si>
    <t>一般会計</t>
  </si>
  <si>
    <t>国民健康保険事業特別会計</t>
  </si>
  <si>
    <t>介護保険事業特別会計</t>
  </si>
  <si>
    <t>後期高齢者医療事業特別会計</t>
  </si>
  <si>
    <t>交通災害共済事業特別会計</t>
  </si>
  <si>
    <t>公共下水道事業特別会計</t>
  </si>
  <si>
    <t>農業集落排水事業特別会計</t>
  </si>
  <si>
    <t>その他会計（赤字）</t>
  </si>
  <si>
    <t>その他会計（黒字）</t>
  </si>
  <si>
    <t>H25末</t>
    <phoneticPr fontId="5"/>
  </si>
  <si>
    <t>H26末</t>
    <phoneticPr fontId="5"/>
  </si>
  <si>
    <t>H27末</t>
    <phoneticPr fontId="5"/>
  </si>
  <si>
    <t>H28末</t>
    <phoneticPr fontId="5"/>
  </si>
  <si>
    <t>H29末</t>
    <phoneticPr fontId="5"/>
  </si>
  <si>
    <t>山形県消防補償等組合</t>
  </si>
  <si>
    <t>山形県自治会館管理組合</t>
  </si>
  <si>
    <t>山形県市町村職員退職手当組合</t>
    <rPh sb="3" eb="6">
      <t>シチョウソン</t>
    </rPh>
    <rPh sb="6" eb="8">
      <t>ショクイン</t>
    </rPh>
    <rPh sb="8" eb="10">
      <t>タイショク</t>
    </rPh>
    <rPh sb="10" eb="12">
      <t>テアテ</t>
    </rPh>
    <rPh sb="12" eb="14">
      <t>クミアイ</t>
    </rPh>
    <phoneticPr fontId="2"/>
  </si>
  <si>
    <t>最上広域市町村圏事務組合</t>
    <rPh sb="0" eb="2">
      <t>モガミ</t>
    </rPh>
    <rPh sb="2" eb="4">
      <t>コウイキ</t>
    </rPh>
    <rPh sb="4" eb="7">
      <t>シチョウソン</t>
    </rPh>
    <rPh sb="7" eb="8">
      <t>ケン</t>
    </rPh>
    <rPh sb="8" eb="10">
      <t>ジム</t>
    </rPh>
    <rPh sb="10" eb="12">
      <t>クミアイ</t>
    </rPh>
    <phoneticPr fontId="2"/>
  </si>
  <si>
    <t>山形県後期高齢者医療広域連合（普通会計分）</t>
    <rPh sb="15" eb="17">
      <t>フツウ</t>
    </rPh>
    <rPh sb="17" eb="19">
      <t>カイケイ</t>
    </rPh>
    <rPh sb="19" eb="20">
      <t>ブン</t>
    </rPh>
    <phoneticPr fontId="2"/>
  </si>
  <si>
    <t>山形県後期高齢者医療広域連合（事業会計分）</t>
    <rPh sb="15" eb="17">
      <t>ジギョウ</t>
    </rPh>
    <rPh sb="17" eb="19">
      <t>カイケイ</t>
    </rPh>
    <rPh sb="19" eb="20">
      <t>ブン</t>
    </rPh>
    <phoneticPr fontId="2"/>
  </si>
  <si>
    <t>新庄市体育協会</t>
  </si>
  <si>
    <t>奥羽金沢温泉</t>
  </si>
  <si>
    <t>新庄市土地開発公社</t>
  </si>
  <si>
    <t>-</t>
    <phoneticPr fontId="2"/>
  </si>
  <si>
    <t>新庄ティー・シー・エム</t>
    <phoneticPr fontId="2"/>
  </si>
  <si>
    <t>-</t>
    <phoneticPr fontId="2"/>
  </si>
  <si>
    <t>(市有施設整備基金)</t>
    <rPh sb="1" eb="3">
      <t>シユウ</t>
    </rPh>
    <rPh sb="3" eb="5">
      <t>シセツ</t>
    </rPh>
    <rPh sb="5" eb="7">
      <t>セイビ</t>
    </rPh>
    <rPh sb="7" eb="9">
      <t>キキン</t>
    </rPh>
    <phoneticPr fontId="11"/>
  </si>
  <si>
    <t>(まちづくり応援基金)</t>
    <rPh sb="6" eb="8">
      <t>オウエン</t>
    </rPh>
    <rPh sb="8" eb="10">
      <t>キキン</t>
    </rPh>
    <phoneticPr fontId="11"/>
  </si>
  <si>
    <t>(地域福祉基金)</t>
    <rPh sb="1" eb="3">
      <t>チイキ</t>
    </rPh>
    <rPh sb="3" eb="5">
      <t>フクシ</t>
    </rPh>
    <rPh sb="5" eb="7">
      <t>キキン</t>
    </rPh>
    <phoneticPr fontId="11"/>
  </si>
  <si>
    <t>(まつり振興基金)</t>
    <rPh sb="4" eb="6">
      <t>シンコウ</t>
    </rPh>
    <rPh sb="6" eb="8">
      <t>キキン</t>
    </rPh>
    <phoneticPr fontId="11"/>
  </si>
  <si>
    <t>(ふるさと水と土保全基金)</t>
    <rPh sb="5" eb="6">
      <t>ミズ</t>
    </rPh>
    <rPh sb="7" eb="8">
      <t>ツチ</t>
    </rPh>
    <rPh sb="8" eb="10">
      <t>ホゼン</t>
    </rPh>
    <rPh sb="10" eb="12">
      <t>キキン</t>
    </rPh>
    <phoneticPr fontId="11"/>
  </si>
  <si>
    <t>-</t>
    <phoneticPr fontId="2"/>
  </si>
  <si>
    <t>-</t>
    <phoneticPr fontId="2"/>
  </si>
  <si>
    <t>-</t>
    <phoneticPr fontId="2"/>
  </si>
  <si>
    <t>新庄市国民健康保険事業特別会計</t>
    <rPh sb="0" eb="2">
      <t>シンジョウ</t>
    </rPh>
    <rPh sb="2" eb="3">
      <t>シ</t>
    </rPh>
    <phoneticPr fontId="5"/>
  </si>
  <si>
    <t>新庄市介護保険事業特別会計</t>
    <phoneticPr fontId="5"/>
  </si>
  <si>
    <t>新庄市後期高齢者医療事業特別会計</t>
    <phoneticPr fontId="5"/>
  </si>
  <si>
    <t>新庄市交通災害共済事業特別会計</t>
    <phoneticPr fontId="5"/>
  </si>
  <si>
    <t>新庄市水道事業会計</t>
    <phoneticPr fontId="5"/>
  </si>
  <si>
    <t>新庄市公共下水道事業特別会計</t>
    <phoneticPr fontId="5"/>
  </si>
  <si>
    <t>新庄市農業集落排水事業特別会計</t>
    <phoneticPr fontId="5"/>
  </si>
  <si>
    <t>新庄市一般会計</t>
    <phoneticPr fontId="5"/>
  </si>
  <si>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</si>
  <si>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</si>
  <si>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</si>
  <si>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地方債の新規発行を抑制してきた結果、将来負担比率は低下している。一方で、有形固定資産減価償却率は類似団体内平均値を下回っているものの上昇傾向にあり、更なる老朽化対策に取り組んでいく必要がある。施設更新や統廃合には多額の費用が必要であり、その財源の一部となる地方債の増加による将来負担比率の上昇が懸念される。公共施設等総合管理計画に基づき老朽化対策に取り組みながらも、市有施設設備基金の確保と地方債残高などの将来負担の管理を行い、安定した財政運営を堅持していく。</t>
    <rPh sb="0" eb="3">
      <t>チホウサイ</t>
    </rPh>
    <rPh sb="4" eb="6">
      <t>シンキ</t>
    </rPh>
    <rPh sb="6" eb="8">
      <t>ハッコウ</t>
    </rPh>
    <rPh sb="9" eb="11">
      <t>ヨクセイ</t>
    </rPh>
    <rPh sb="15" eb="17">
      <t>ケッカ</t>
    </rPh>
    <rPh sb="18" eb="20">
      <t>ショウライ</t>
    </rPh>
    <rPh sb="20" eb="22">
      <t>フタン</t>
    </rPh>
    <rPh sb="22" eb="24">
      <t>ヒリツ</t>
    </rPh>
    <rPh sb="25" eb="27">
      <t>テイカ</t>
    </rPh>
    <rPh sb="32" eb="34">
      <t>イッポウ</t>
    </rPh>
    <rPh sb="36" eb="38">
      <t>ユウケイ</t>
    </rPh>
    <rPh sb="38" eb="40">
      <t>コテイ</t>
    </rPh>
    <rPh sb="40" eb="42">
      <t>シサン</t>
    </rPh>
    <rPh sb="42" eb="44">
      <t>ゲンカ</t>
    </rPh>
    <rPh sb="44" eb="46">
      <t>ショウキャク</t>
    </rPh>
    <rPh sb="46" eb="47">
      <t>リツ</t>
    </rPh>
    <rPh sb="66" eb="68">
      <t>ジョウショウ</t>
    </rPh>
    <rPh sb="68" eb="70">
      <t>ケイコウ</t>
    </rPh>
    <rPh sb="74" eb="75">
      <t>サラ</t>
    </rPh>
    <rPh sb="77" eb="80">
      <t>ロウキュウカ</t>
    </rPh>
    <rPh sb="80" eb="82">
      <t>タイサク</t>
    </rPh>
    <rPh sb="83" eb="84">
      <t>ト</t>
    </rPh>
    <rPh sb="85" eb="86">
      <t>ク</t>
    </rPh>
    <rPh sb="90" eb="92">
      <t>ヒツヨウ</t>
    </rPh>
    <rPh sb="96" eb="98">
      <t>シセツ</t>
    </rPh>
    <rPh sb="98" eb="100">
      <t>コウシン</t>
    </rPh>
    <rPh sb="101" eb="104">
      <t>トウハイゴウ</t>
    </rPh>
    <rPh sb="106" eb="108">
      <t>タガク</t>
    </rPh>
    <rPh sb="109" eb="111">
      <t>ヒヨウ</t>
    </rPh>
    <rPh sb="112" eb="114">
      <t>ヒツヨウ</t>
    </rPh>
    <rPh sb="120" eb="122">
      <t>ザイゲン</t>
    </rPh>
    <rPh sb="123" eb="125">
      <t>イチブ</t>
    </rPh>
    <rPh sb="128" eb="131">
      <t>チホウサイ</t>
    </rPh>
    <rPh sb="132" eb="134">
      <t>ゾウカ</t>
    </rPh>
    <rPh sb="137" eb="139">
      <t>ショウライ</t>
    </rPh>
    <rPh sb="139" eb="141">
      <t>フタン</t>
    </rPh>
    <rPh sb="141" eb="143">
      <t>ヒリツ</t>
    </rPh>
    <rPh sb="144" eb="146">
      <t>ジョウショウ</t>
    </rPh>
    <rPh sb="147" eb="149">
      <t>ケネン</t>
    </rPh>
    <rPh sb="168" eb="171">
      <t>ロウキュウカ</t>
    </rPh>
    <rPh sb="171" eb="173">
      <t>タイサク</t>
    </rPh>
    <rPh sb="174" eb="175">
      <t>ト</t>
    </rPh>
    <rPh sb="176" eb="177">
      <t>ク</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</si>
  <si>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</si>
  <si>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</si>
  <si>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</si>
  <si>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</si>
  <si>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</si>
  <si>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</si>
  <si>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経常経費の削減や投資的経費の抑制による公債費の削減などの取組みを継続してきたことにより、両比率は年々改善してきており、類似団体内平均値より良好な数値となっている。
しかし、今後は、小中学校の統廃合による義務教育学校の建設や老朽化した公共施設の更新を予定しており、その費用の財源として発行する地方債の増加によって公債費が増加することから、両比率とも増加傾向となる見込みであるため、中期財政計画に基づきこれまで以上に公債費の適正化に取り組んでいく必要がある。</t>
    <rPh sb="133" eb="135">
      <t>ヒヨウ</t>
    </rPh>
    <rPh sb="136" eb="138">
      <t>ザイゲン</t>
    </rPh>
    <rPh sb="141" eb="143">
      <t>ハッコウ</t>
    </rPh>
    <rPh sb="145" eb="148">
      <t>チホウサイ</t>
    </rPh>
    <rPh sb="149" eb="151">
      <t>ゾウカ</t>
    </rPh>
    <rPh sb="155" eb="158">
      <t>コウサイヒ</t>
    </rPh>
    <rPh sb="159" eb="161">
      <t>ゾウカ</t>
    </rPh>
    <rPh sb="189" eb="191">
      <t>チュウキ</t>
    </rPh>
    <rPh sb="191" eb="193">
      <t>ザイセイ</t>
    </rPh>
    <rPh sb="193" eb="195">
      <t>ケイカク</t>
    </rPh>
    <rPh sb="196" eb="197">
      <t>モト</t>
    </rPh>
    <rPh sb="203" eb="205">
      <t>イジョウ</t>
    </rPh>
    <rPh sb="206" eb="209">
      <t>コウサイヒ</t>
    </rPh>
    <rPh sb="210" eb="213">
      <t>テキセイカ</t>
    </rPh>
    <rPh sb="214" eb="215">
      <t>ト</t>
    </rPh>
    <rPh sb="216" eb="217">
      <t>ク</t>
    </rPh>
    <rPh sb="221" eb="223">
      <t>ヒツヨウ</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</si>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</sst>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39">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5" fillId="0" borderId="0"/>
    <xf numFmtId="0" fontId="15" fillId="0" borderId="0">
      <alignment vertical="center"/>
    </xf>
    <xf numFmtId="0" fontId="13" fillId="0" borderId="0">
      <alignment vertical="center"/>
    </xf>
    <xf numFmtId="0" fontId="1" fillId="0" borderId="0">
      <alignment vertical="center"/>
    </xf>
    <xf numFmtId="0" fontId="19"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5" fillId="0" borderId="0">
      <alignment vertical="center"/>
    </xf>
    <xf numFmtId="0" fontId="15" fillId="0" borderId="0"/>
    <xf numFmtId="0" fontId="15" fillId="0" borderId="0"/>
    <xf numFmtId="0" fontId="37" fillId="0" borderId="0">
      <alignment vertical="center"/>
    </xf>
  </cellStyleXfs>
  <cellXfs count="1328">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0" fillId="0" borderId="0" xfId="3" applyFont="1" applyAlignment="1">
      <alignment horizontal="center" vertical="center" wrapText="1"/>
    </xf>
    <xf numFmtId="0" fontId="8" fillId="0" borderId="0" xfId="3" applyFont="1" applyAlignment="1">
      <alignment vertical="top"/>
    </xf>
    <xf numFmtId="0" fontId="11" fillId="0" borderId="0" xfId="3" applyFont="1">
      <alignment vertical="center"/>
    </xf>
    <xf numFmtId="0" fontId="10"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2" fillId="2" borderId="1" xfId="1" applyFont="1" applyFill="1" applyBorder="1" applyAlignment="1"/>
    <xf numFmtId="0" fontId="12" fillId="2" borderId="2" xfId="1" applyFont="1" applyFill="1" applyBorder="1" applyAlignment="1">
      <alignment horizontal="right" vertical="top"/>
    </xf>
    <xf numFmtId="0" fontId="12" fillId="2" borderId="3" xfId="1" applyFont="1" applyFill="1" applyBorder="1" applyAlignment="1">
      <alignment horizontal="right" vertical="top"/>
    </xf>
    <xf numFmtId="0" fontId="14" fillId="4" borderId="5" xfId="5" applyFont="1" applyFill="1" applyBorder="1" applyAlignment="1">
      <alignment horizontal="center" vertical="center"/>
    </xf>
    <xf numFmtId="0" fontId="14" fillId="4" borderId="6" xfId="5" applyFont="1" applyFill="1" applyBorder="1" applyAlignment="1">
      <alignment horizontal="center" vertical="center"/>
    </xf>
    <xf numFmtId="0" fontId="12" fillId="0" borderId="7" xfId="1" applyFont="1" applyFill="1" applyBorder="1" applyAlignment="1">
      <alignment horizontal="center" vertical="center" wrapText="1"/>
    </xf>
    <xf numFmtId="177" fontId="12" fillId="0" borderId="5" xfId="5" applyNumberFormat="1" applyFont="1" applyFill="1" applyBorder="1" applyAlignment="1" applyProtection="1">
      <alignment horizontal="right" vertical="center" shrinkToFit="1"/>
    </xf>
    <xf numFmtId="177" fontId="12" fillId="0" borderId="10" xfId="5" applyNumberFormat="1" applyFont="1" applyFill="1" applyBorder="1" applyAlignment="1" applyProtection="1">
      <alignment horizontal="right" vertical="center" shrinkToFit="1"/>
    </xf>
    <xf numFmtId="0" fontId="12" fillId="0" borderId="11" xfId="1" applyFont="1" applyFill="1" applyBorder="1" applyAlignment="1">
      <alignment horizontal="center" vertical="center" wrapText="1"/>
    </xf>
    <xf numFmtId="177" fontId="12" fillId="0" borderId="15" xfId="5" applyNumberFormat="1" applyFont="1" applyFill="1" applyBorder="1" applyAlignment="1" applyProtection="1">
      <alignment horizontal="right" vertical="center" shrinkToFit="1"/>
    </xf>
    <xf numFmtId="177" fontId="12" fillId="0" borderId="16" xfId="5" applyNumberFormat="1" applyFont="1" applyFill="1" applyBorder="1" applyAlignment="1" applyProtection="1">
      <alignment horizontal="right" vertical="center" shrinkToFit="1"/>
    </xf>
    <xf numFmtId="177" fontId="12" fillId="0" borderId="34" xfId="5" applyNumberFormat="1" applyFont="1" applyFill="1" applyBorder="1" applyAlignment="1" applyProtection="1">
      <alignment horizontal="right" vertical="center" shrinkToFit="1"/>
    </xf>
    <xf numFmtId="177" fontId="12" fillId="0" borderId="35" xfId="5" applyNumberFormat="1" applyFont="1" applyFill="1" applyBorder="1" applyAlignment="1" applyProtection="1">
      <alignment horizontal="right" vertical="center" shrinkToFit="1"/>
    </xf>
    <xf numFmtId="0" fontId="12" fillId="0" borderId="49" xfId="1" applyFont="1" applyFill="1" applyBorder="1" applyAlignment="1">
      <alignment horizontal="center" vertical="center"/>
    </xf>
    <xf numFmtId="177" fontId="12" fillId="0" borderId="34" xfId="5" applyNumberFormat="1" applyFont="1" applyFill="1" applyBorder="1" applyAlignment="1" applyProtection="1">
      <alignment horizontal="right" vertical="center" shrinkToFit="1"/>
      <protection locked="0"/>
    </xf>
    <xf numFmtId="177" fontId="12" fillId="0" borderId="35" xfId="5" applyNumberFormat="1" applyFont="1" applyFill="1" applyBorder="1" applyAlignment="1" applyProtection="1">
      <alignment horizontal="right" vertical="center" shrinkToFit="1"/>
      <protection locked="0"/>
    </xf>
    <xf numFmtId="0" fontId="12" fillId="0" borderId="50" xfId="1" applyFont="1" applyFill="1" applyBorder="1" applyAlignment="1">
      <alignment horizontal="center" vertical="center"/>
    </xf>
    <xf numFmtId="177" fontId="12" fillId="0" borderId="21" xfId="5" applyNumberFormat="1" applyFont="1" applyFill="1" applyBorder="1" applyAlignment="1" applyProtection="1">
      <alignment horizontal="right" vertical="center" shrinkToFit="1"/>
      <protection locked="0"/>
    </xf>
    <xf numFmtId="177" fontId="12" fillId="0" borderId="22" xfId="5" applyNumberFormat="1" applyFont="1" applyFill="1" applyBorder="1" applyAlignment="1" applyProtection="1">
      <alignment horizontal="right" vertical="center" shrinkToFit="1"/>
      <protection locked="0"/>
    </xf>
    <xf numFmtId="0" fontId="12" fillId="0" borderId="1" xfId="1" applyFont="1" applyFill="1" applyBorder="1" applyAlignment="1">
      <alignment horizontal="center" vertical="center"/>
    </xf>
    <xf numFmtId="177" fontId="12" fillId="0" borderId="51" xfId="5" applyNumberFormat="1" applyFont="1" applyFill="1" applyBorder="1" applyAlignment="1" applyProtection="1">
      <alignment horizontal="right" vertical="center" shrinkToFit="1"/>
    </xf>
    <xf numFmtId="177" fontId="12" fillId="0" borderId="6" xfId="5" applyNumberFormat="1" applyFont="1" applyFill="1" applyBorder="1" applyAlignment="1" applyProtection="1">
      <alignment horizontal="right" vertical="center" shrinkToFit="1"/>
    </xf>
    <xf numFmtId="178" fontId="16" fillId="0" borderId="41" xfId="6" applyNumberFormat="1" applyFont="1" applyBorder="1" applyAlignment="1">
      <alignment vertical="center"/>
    </xf>
    <xf numFmtId="178" fontId="16" fillId="0" borderId="48" xfId="6" applyNumberFormat="1" applyFont="1" applyBorder="1" applyAlignment="1">
      <alignment vertical="center"/>
    </xf>
    <xf numFmtId="178" fontId="16" fillId="0" borderId="15" xfId="6" applyNumberFormat="1" applyFont="1" applyBorder="1" applyAlignment="1">
      <alignment horizontal="center" vertical="center" wrapText="1"/>
    </xf>
    <xf numFmtId="178" fontId="16" fillId="0" borderId="39" xfId="6" applyNumberFormat="1" applyFont="1" applyBorder="1" applyAlignment="1">
      <alignment horizontal="center" vertical="center"/>
    </xf>
    <xf numFmtId="178" fontId="16" fillId="0" borderId="31" xfId="6" applyNumberFormat="1" applyFont="1" applyBorder="1" applyAlignment="1">
      <alignment horizontal="center" vertical="center"/>
    </xf>
    <xf numFmtId="178" fontId="16" fillId="0" borderId="42" xfId="6" applyNumberFormat="1" applyFont="1" applyBorder="1" applyAlignment="1">
      <alignment horizontal="center" vertical="center"/>
    </xf>
    <xf numFmtId="0" fontId="15" fillId="0" borderId="0" xfId="6"/>
    <xf numFmtId="178" fontId="16" fillId="0" borderId="37" xfId="6" applyNumberFormat="1" applyFont="1" applyBorder="1" applyAlignment="1">
      <alignment vertical="center"/>
    </xf>
    <xf numFmtId="178" fontId="16" fillId="0" borderId="40" xfId="6" applyNumberFormat="1" applyFont="1" applyBorder="1" applyAlignment="1">
      <alignment vertical="center"/>
    </xf>
    <xf numFmtId="0" fontId="15" fillId="0" borderId="47" xfId="6" applyFont="1" applyBorder="1" applyAlignment="1">
      <alignment vertical="center"/>
    </xf>
    <xf numFmtId="178" fontId="16" fillId="0" borderId="41" xfId="6" applyNumberFormat="1" applyFont="1" applyBorder="1" applyAlignment="1">
      <alignment horizontal="center" vertical="center"/>
    </xf>
    <xf numFmtId="178" fontId="16" fillId="0" borderId="52" xfId="6" applyNumberFormat="1" applyFont="1" applyBorder="1" applyAlignment="1">
      <alignment horizontal="center" vertical="center" wrapText="1"/>
    </xf>
    <xf numFmtId="178" fontId="16" fillId="0" borderId="53" xfId="6" applyNumberFormat="1" applyFont="1" applyBorder="1" applyAlignment="1">
      <alignment horizontal="center" vertical="center"/>
    </xf>
    <xf numFmtId="178" fontId="16" fillId="0" borderId="54" xfId="6" applyNumberFormat="1" applyFont="1" applyBorder="1" applyAlignment="1">
      <alignment horizontal="center" vertical="center" wrapText="1"/>
    </xf>
    <xf numFmtId="178" fontId="16" fillId="0" borderId="34" xfId="6" applyNumberFormat="1" applyFont="1" applyBorder="1" applyAlignment="1">
      <alignment horizontal="center" vertical="center"/>
    </xf>
    <xf numFmtId="178" fontId="16" fillId="0" borderId="48" xfId="6" applyNumberFormat="1" applyFont="1" applyBorder="1" applyAlignment="1">
      <alignment horizontal="center" vertical="center"/>
    </xf>
    <xf numFmtId="179" fontId="16" fillId="0" borderId="15" xfId="6" applyNumberFormat="1" applyFont="1" applyFill="1" applyBorder="1" applyAlignment="1">
      <alignment vertical="center"/>
    </xf>
    <xf numFmtId="179" fontId="16" fillId="0" borderId="41" xfId="6" applyNumberFormat="1" applyFont="1" applyFill="1" applyBorder="1" applyAlignment="1">
      <alignment vertical="center"/>
    </xf>
    <xf numFmtId="180" fontId="16" fillId="0" borderId="55" xfId="6" applyNumberFormat="1" applyFont="1" applyFill="1" applyBorder="1" applyAlignment="1">
      <alignment vertical="center"/>
    </xf>
    <xf numFmtId="179" fontId="16" fillId="0" borderId="53" xfId="6" applyNumberFormat="1" applyFont="1" applyFill="1" applyBorder="1" applyAlignment="1">
      <alignment vertical="center"/>
    </xf>
    <xf numFmtId="180" fontId="16" fillId="0" borderId="56" xfId="6" applyNumberFormat="1" applyFont="1" applyFill="1" applyBorder="1" applyAlignment="1">
      <alignment vertical="center"/>
    </xf>
    <xf numFmtId="180" fontId="16" fillId="0" borderId="15" xfId="6" applyNumberFormat="1" applyFont="1" applyBorder="1" applyAlignment="1">
      <alignment vertical="center"/>
    </xf>
    <xf numFmtId="178" fontId="16" fillId="0" borderId="37" xfId="6" applyNumberFormat="1" applyFont="1" applyBorder="1" applyAlignment="1">
      <alignment horizontal="center" vertical="center"/>
    </xf>
    <xf numFmtId="178" fontId="16" fillId="0" borderId="57" xfId="6" applyNumberFormat="1" applyFont="1" applyBorder="1" applyAlignment="1">
      <alignment horizontal="center" vertical="center"/>
    </xf>
    <xf numFmtId="179" fontId="16" fillId="0" borderId="58" xfId="6" applyNumberFormat="1" applyFont="1" applyFill="1" applyBorder="1" applyAlignment="1">
      <alignment vertical="center"/>
    </xf>
    <xf numFmtId="179" fontId="16" fillId="0" borderId="59" xfId="6" applyNumberFormat="1" applyFont="1" applyFill="1" applyBorder="1" applyAlignment="1">
      <alignment vertical="center"/>
    </xf>
    <xf numFmtId="180" fontId="16" fillId="0" borderId="57" xfId="6" applyNumberFormat="1" applyFont="1" applyFill="1" applyBorder="1" applyAlignment="1">
      <alignment vertical="center"/>
    </xf>
    <xf numFmtId="179" fontId="16" fillId="0" borderId="60" xfId="6" applyNumberFormat="1" applyFont="1" applyFill="1" applyBorder="1" applyAlignment="1">
      <alignment vertical="center"/>
    </xf>
    <xf numFmtId="180" fontId="16" fillId="0" borderId="61" xfId="6" applyNumberFormat="1" applyFont="1" applyFill="1" applyBorder="1" applyAlignment="1">
      <alignment vertical="center"/>
    </xf>
    <xf numFmtId="180" fontId="16" fillId="0" borderId="58" xfId="6" applyNumberFormat="1" applyFont="1" applyBorder="1" applyAlignment="1">
      <alignment vertical="center"/>
    </xf>
    <xf numFmtId="179" fontId="16" fillId="0" borderId="58" xfId="6" applyNumberFormat="1" applyFont="1" applyFill="1" applyBorder="1" applyAlignment="1">
      <alignment vertical="center" wrapText="1"/>
    </xf>
    <xf numFmtId="179" fontId="16" fillId="0" borderId="15" xfId="6" applyNumberFormat="1" applyFont="1" applyBorder="1" applyAlignment="1">
      <alignment vertical="center"/>
    </xf>
    <xf numFmtId="179" fontId="16" fillId="0" borderId="41" xfId="6" applyNumberFormat="1" applyFont="1" applyBorder="1" applyAlignment="1">
      <alignment vertical="center"/>
    </xf>
    <xf numFmtId="180" fontId="16" fillId="0" borderId="55" xfId="6" applyNumberFormat="1" applyFont="1" applyBorder="1" applyAlignment="1">
      <alignment vertical="center"/>
    </xf>
    <xf numFmtId="179" fontId="16" fillId="0" borderId="53" xfId="6" applyNumberFormat="1" applyFont="1" applyBorder="1" applyAlignment="1">
      <alignment vertical="center"/>
    </xf>
    <xf numFmtId="180" fontId="16" fillId="0" borderId="12" xfId="6" applyNumberFormat="1" applyFont="1" applyBorder="1" applyAlignment="1">
      <alignment vertical="center"/>
    </xf>
    <xf numFmtId="0" fontId="15" fillId="0" borderId="34" xfId="6" applyBorder="1"/>
    <xf numFmtId="0" fontId="15" fillId="0" borderId="34" xfId="6" applyBorder="1" applyAlignment="1">
      <alignment vertical="center"/>
    </xf>
    <xf numFmtId="0" fontId="17" fillId="0" borderId="34" xfId="6" applyFont="1" applyBorder="1"/>
    <xf numFmtId="0" fontId="15" fillId="0" borderId="0" xfId="7" applyAlignment="1"/>
    <xf numFmtId="0" fontId="15" fillId="0" borderId="34" xfId="7" applyBorder="1" applyAlignment="1"/>
    <xf numFmtId="177" fontId="15" fillId="0" borderId="34" xfId="7" applyNumberFormat="1" applyBorder="1" applyAlignment="1"/>
    <xf numFmtId="0" fontId="19" fillId="0" borderId="0" xfId="8" applyFont="1" applyFill="1">
      <alignment vertical="center"/>
    </xf>
    <xf numFmtId="49" fontId="19" fillId="0" borderId="0" xfId="8" applyNumberFormat="1" applyFont="1" applyFill="1">
      <alignment vertical="center"/>
    </xf>
    <xf numFmtId="0" fontId="19" fillId="0" borderId="0" xfId="8" applyFont="1">
      <alignment vertical="center"/>
    </xf>
    <xf numFmtId="0" fontId="21" fillId="0" borderId="0" xfId="8" applyFont="1" applyFill="1">
      <alignment vertical="center"/>
    </xf>
    <xf numFmtId="0" fontId="22" fillId="0" borderId="0" xfId="8" applyFont="1" applyFill="1">
      <alignment vertical="center"/>
    </xf>
    <xf numFmtId="0" fontId="19" fillId="0" borderId="36" xfId="8" applyFont="1" applyFill="1" applyBorder="1" applyAlignment="1">
      <alignment horizontal="left" vertical="center"/>
    </xf>
    <xf numFmtId="0" fontId="19" fillId="0" borderId="8" xfId="8" applyFont="1" applyFill="1" applyBorder="1" applyAlignment="1">
      <alignment horizontal="left" vertical="center"/>
    </xf>
    <xf numFmtId="0" fontId="19" fillId="0" borderId="9" xfId="8" applyFont="1" applyFill="1" applyBorder="1" applyAlignment="1">
      <alignment horizontal="left" vertical="center"/>
    </xf>
    <xf numFmtId="184" fontId="19" fillId="0" borderId="36" xfId="8" applyNumberFormat="1" applyFont="1" applyFill="1" applyBorder="1" applyAlignment="1">
      <alignment horizontal="right" vertical="center" shrinkToFit="1"/>
    </xf>
    <xf numFmtId="184" fontId="19" fillId="0" borderId="8" xfId="8" applyNumberFormat="1" applyFont="1" applyFill="1" applyBorder="1" applyAlignment="1">
      <alignment horizontal="right" vertical="center" shrinkToFit="1"/>
    </xf>
    <xf numFmtId="184" fontId="19" fillId="0" borderId="9" xfId="8" applyNumberFormat="1" applyFont="1" applyFill="1" applyBorder="1" applyAlignment="1">
      <alignment horizontal="right" vertical="center" shrinkToFit="1"/>
    </xf>
    <xf numFmtId="0" fontId="23" fillId="0" borderId="47" xfId="9" applyFont="1" applyFill="1" applyBorder="1" applyAlignment="1">
      <alignment vertical="center"/>
    </xf>
    <xf numFmtId="184" fontId="19" fillId="0" borderId="36" xfId="8" applyNumberFormat="1" applyFont="1" applyFill="1" applyBorder="1" applyAlignment="1">
      <alignment vertical="center" shrinkToFit="1"/>
    </xf>
    <xf numFmtId="184" fontId="19" fillId="0" borderId="8" xfId="8" applyNumberFormat="1" applyFont="1" applyFill="1" applyBorder="1" applyAlignment="1">
      <alignment vertical="center" shrinkToFit="1"/>
    </xf>
    <xf numFmtId="184" fontId="19" fillId="0" borderId="9" xfId="8" applyNumberFormat="1" applyFont="1" applyFill="1" applyBorder="1" applyAlignment="1">
      <alignment vertical="center" shrinkToFit="1"/>
    </xf>
    <xf numFmtId="0" fontId="19" fillId="0" borderId="7" xfId="8" applyFont="1" applyFill="1" applyBorder="1" applyAlignment="1">
      <alignment horizontal="left" vertical="center"/>
    </xf>
    <xf numFmtId="0" fontId="23" fillId="0" borderId="71" xfId="9" applyFont="1" applyFill="1" applyBorder="1" applyAlignment="1">
      <alignment horizontal="center" vertical="center"/>
    </xf>
    <xf numFmtId="0" fontId="19" fillId="0" borderId="7" xfId="8" applyFont="1" applyFill="1" applyBorder="1" applyAlignment="1">
      <alignment horizontal="center" vertical="center"/>
    </xf>
    <xf numFmtId="0" fontId="19" fillId="0" borderId="74" xfId="8" applyFont="1" applyFill="1" applyBorder="1" applyAlignment="1">
      <alignment horizontal="center" vertical="center"/>
    </xf>
    <xf numFmtId="0" fontId="25" fillId="0" borderId="75" xfId="8" applyFont="1" applyFill="1" applyBorder="1" applyAlignment="1">
      <alignment vertical="center" wrapText="1"/>
    </xf>
    <xf numFmtId="0" fontId="25" fillId="0" borderId="76" xfId="8" applyFont="1" applyFill="1" applyBorder="1" applyAlignment="1">
      <alignment vertical="center" wrapText="1"/>
    </xf>
    <xf numFmtId="181" fontId="19" fillId="0" borderId="74" xfId="8" applyNumberFormat="1" applyFont="1" applyFill="1" applyBorder="1" applyAlignment="1">
      <alignment vertical="center"/>
    </xf>
    <xf numFmtId="181" fontId="19" fillId="0" borderId="75" xfId="8" applyNumberFormat="1" applyFont="1" applyFill="1" applyBorder="1" applyAlignment="1">
      <alignment vertical="center"/>
    </xf>
    <xf numFmtId="181" fontId="19" fillId="0" borderId="76" xfId="8" applyNumberFormat="1" applyFont="1" applyFill="1" applyBorder="1" applyAlignment="1">
      <alignment vertical="center"/>
    </xf>
    <xf numFmtId="0" fontId="19" fillId="0" borderId="7" xfId="8" applyFont="1" applyFill="1" applyBorder="1">
      <alignment vertical="center"/>
    </xf>
    <xf numFmtId="0" fontId="19" fillId="0" borderId="0" xfId="8" applyFont="1" applyFill="1" applyBorder="1">
      <alignment vertical="center"/>
    </xf>
    <xf numFmtId="0" fontId="19" fillId="0" borderId="66" xfId="8" applyFont="1" applyFill="1" applyBorder="1">
      <alignment vertical="center"/>
    </xf>
    <xf numFmtId="49" fontId="19" fillId="0" borderId="7" xfId="8" applyNumberFormat="1" applyFont="1" applyFill="1" applyBorder="1">
      <alignment vertical="center"/>
    </xf>
    <xf numFmtId="49" fontId="19" fillId="0" borderId="0" xfId="8" applyNumberFormat="1" applyFont="1" applyFill="1" applyBorder="1">
      <alignment vertical="center"/>
    </xf>
    <xf numFmtId="0" fontId="19" fillId="0" borderId="0" xfId="8" applyFont="1" applyFill="1" applyBorder="1" applyAlignment="1">
      <alignment vertical="center"/>
    </xf>
    <xf numFmtId="0" fontId="19" fillId="0" borderId="0" xfId="8" applyFont="1" applyFill="1" applyBorder="1" applyAlignment="1">
      <alignment horizontal="center" vertical="center"/>
    </xf>
    <xf numFmtId="49" fontId="19" fillId="0" borderId="0" xfId="8" applyNumberFormat="1" applyFont="1" applyFill="1" applyBorder="1" applyAlignment="1">
      <alignment horizontal="center" vertical="center"/>
    </xf>
    <xf numFmtId="0" fontId="19" fillId="0" borderId="66" xfId="8" applyFont="1" applyFill="1" applyBorder="1" applyAlignment="1">
      <alignment horizontal="center" vertical="center"/>
    </xf>
    <xf numFmtId="0" fontId="19" fillId="0" borderId="74" xfId="8" applyFont="1" applyFill="1" applyBorder="1">
      <alignment vertical="center"/>
    </xf>
    <xf numFmtId="0" fontId="19" fillId="0" borderId="75" xfId="8" applyFont="1" applyFill="1" applyBorder="1">
      <alignment vertical="center"/>
    </xf>
    <xf numFmtId="0" fontId="19" fillId="0" borderId="76" xfId="8" applyFont="1" applyFill="1" applyBorder="1">
      <alignment vertical="center"/>
    </xf>
    <xf numFmtId="0" fontId="19" fillId="0" borderId="0" xfId="10" applyFont="1" applyFill="1">
      <alignment vertical="center"/>
    </xf>
    <xf numFmtId="49" fontId="29" fillId="0" borderId="0" xfId="11" applyNumberFormat="1" applyFont="1">
      <alignment vertical="center"/>
    </xf>
    <xf numFmtId="49" fontId="19" fillId="0" borderId="0" xfId="11" applyNumberFormat="1" applyFont="1">
      <alignment vertical="center"/>
    </xf>
    <xf numFmtId="49" fontId="19" fillId="0" borderId="0" xfId="11" applyNumberFormat="1" applyFont="1" applyFill="1">
      <alignment vertical="center"/>
    </xf>
    <xf numFmtId="0" fontId="19" fillId="0" borderId="0" xfId="11" applyFont="1">
      <alignment vertical="center"/>
    </xf>
    <xf numFmtId="0" fontId="30"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19" fillId="0" borderId="0" xfId="11" applyFont="1" applyBorder="1">
      <alignment vertical="center"/>
    </xf>
    <xf numFmtId="0" fontId="19" fillId="0" borderId="12" xfId="11" applyFont="1" applyBorder="1">
      <alignment vertical="center"/>
    </xf>
    <xf numFmtId="0" fontId="19" fillId="0" borderId="54" xfId="11" applyFont="1" applyBorder="1">
      <alignment vertical="center"/>
    </xf>
    <xf numFmtId="0" fontId="19" fillId="0" borderId="41" xfId="11" applyFont="1" applyBorder="1" applyAlignment="1">
      <alignment horizontal="center" vertical="center"/>
    </xf>
    <xf numFmtId="0" fontId="19" fillId="0" borderId="12" xfId="11" applyFont="1" applyBorder="1" applyAlignment="1">
      <alignment horizontal="center" vertical="center"/>
    </xf>
    <xf numFmtId="0" fontId="19" fillId="0" borderId="64" xfId="11" applyFont="1" applyBorder="1" applyAlignment="1">
      <alignment horizontal="center" vertical="center"/>
    </xf>
    <xf numFmtId="0" fontId="19" fillId="0" borderId="0" xfId="11" applyFont="1" applyFill="1" applyBorder="1" applyAlignment="1">
      <alignment horizontal="center" vertical="center" wrapText="1"/>
    </xf>
    <xf numFmtId="0" fontId="19" fillId="0" borderId="54" xfId="11" applyFont="1" applyFill="1" applyBorder="1" applyAlignment="1">
      <alignment horizontal="center" vertical="center" wrapText="1"/>
    </xf>
    <xf numFmtId="0" fontId="19" fillId="0" borderId="0" xfId="11" applyFont="1" applyBorder="1" applyAlignment="1">
      <alignment horizontal="center" vertical="center"/>
    </xf>
    <xf numFmtId="0" fontId="19" fillId="0" borderId="0" xfId="11" applyFont="1" applyFill="1">
      <alignment vertical="center"/>
    </xf>
    <xf numFmtId="0" fontId="23" fillId="0" borderId="0" xfId="11" applyFont="1" applyBorder="1">
      <alignment vertical="center"/>
    </xf>
    <xf numFmtId="0" fontId="23" fillId="0" borderId="0" xfId="11" applyFont="1">
      <alignment vertical="center"/>
    </xf>
    <xf numFmtId="0" fontId="19" fillId="0" borderId="0" xfId="11" applyFont="1" applyAlignment="1">
      <alignment vertical="center" shrinkToFit="1"/>
    </xf>
    <xf numFmtId="49" fontId="19" fillId="6" borderId="0" xfId="12" applyNumberFormat="1" applyFont="1" applyFill="1" applyProtection="1">
      <alignment vertical="center"/>
    </xf>
    <xf numFmtId="0" fontId="19" fillId="6" borderId="0" xfId="12" applyFont="1" applyFill="1" applyProtection="1">
      <alignment vertical="center"/>
    </xf>
    <xf numFmtId="0" fontId="19" fillId="6" borderId="0" xfId="12" applyFont="1" applyFill="1" applyBorder="1" applyAlignment="1" applyProtection="1">
      <alignment vertical="center"/>
    </xf>
    <xf numFmtId="0" fontId="19"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1" fillId="6" borderId="0" xfId="12" applyFont="1" applyFill="1" applyAlignment="1" applyProtection="1">
      <alignment vertical="center"/>
    </xf>
    <xf numFmtId="0" fontId="19"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3" fillId="6" borderId="0" xfId="12" applyFont="1" applyFill="1" applyProtection="1">
      <alignment vertical="center"/>
    </xf>
    <xf numFmtId="0" fontId="34" fillId="6" borderId="0" xfId="12" applyFont="1" applyFill="1" applyProtection="1">
      <alignment vertical="center"/>
    </xf>
    <xf numFmtId="0" fontId="34" fillId="6" borderId="0" xfId="13" applyFont="1" applyFill="1" applyProtection="1">
      <alignment vertical="center"/>
    </xf>
    <xf numFmtId="0" fontId="34" fillId="0" borderId="0" xfId="13" applyFont="1" applyProtection="1">
      <alignment vertical="center"/>
    </xf>
    <xf numFmtId="0" fontId="33" fillId="6" borderId="0" xfId="12" applyFont="1" applyFill="1" applyBorder="1" applyProtection="1">
      <alignment vertical="center"/>
    </xf>
    <xf numFmtId="0" fontId="34" fillId="6" borderId="0" xfId="12" applyFont="1" applyFill="1" applyBorder="1" applyProtection="1">
      <alignment vertical="center"/>
    </xf>
    <xf numFmtId="0" fontId="33" fillId="0" borderId="97" xfId="12" applyFont="1" applyBorder="1" applyAlignment="1" applyProtection="1">
      <alignment horizontal="center" vertical="center" shrinkToFit="1"/>
      <protection locked="0"/>
    </xf>
    <xf numFmtId="0" fontId="33" fillId="0" borderId="97" xfId="12" applyFont="1" applyFill="1" applyBorder="1" applyAlignment="1" applyProtection="1">
      <alignment horizontal="center" vertical="center" shrinkToFit="1"/>
      <protection locked="0"/>
    </xf>
    <xf numFmtId="0" fontId="33" fillId="0" borderId="109" xfId="15" applyFont="1" applyBorder="1" applyAlignment="1" applyProtection="1">
      <alignment horizontal="center" vertical="center" shrinkToFit="1"/>
      <protection locked="0"/>
    </xf>
    <xf numFmtId="0" fontId="33" fillId="0" borderId="111" xfId="12" applyFont="1" applyBorder="1" applyAlignment="1" applyProtection="1">
      <alignment horizontal="center" vertical="center" shrinkToFit="1"/>
      <protection locked="0"/>
    </xf>
    <xf numFmtId="0" fontId="33" fillId="0" borderId="111" xfId="12" applyFont="1" applyFill="1" applyBorder="1" applyAlignment="1" applyProtection="1">
      <alignment horizontal="center" vertical="center" shrinkToFit="1"/>
      <protection locked="0"/>
    </xf>
    <xf numFmtId="0" fontId="33" fillId="0" borderId="122" xfId="15" applyFont="1" applyBorder="1" applyAlignment="1" applyProtection="1">
      <alignment horizontal="center" vertical="center" shrinkToFit="1"/>
      <protection locked="0"/>
    </xf>
    <xf numFmtId="0" fontId="33" fillId="8" borderId="20" xfId="12" applyFont="1" applyFill="1" applyBorder="1" applyAlignment="1" applyProtection="1">
      <alignment horizontal="center" vertical="center" shrinkToFit="1"/>
      <protection locked="0"/>
    </xf>
    <xf numFmtId="0" fontId="26" fillId="6" borderId="0" xfId="12" applyFont="1" applyFill="1" applyProtection="1">
      <alignment vertical="center"/>
    </xf>
    <xf numFmtId="0" fontId="33" fillId="0" borderId="135" xfId="12" applyFont="1" applyBorder="1" applyAlignment="1" applyProtection="1">
      <alignment horizontal="center" vertical="center" shrinkToFit="1"/>
      <protection locked="0"/>
    </xf>
    <xf numFmtId="0" fontId="33"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3" fillId="0" borderId="144" xfId="12" applyFont="1" applyBorder="1" applyAlignment="1" applyProtection="1">
      <alignment horizontal="center" vertical="center" shrinkToFit="1"/>
      <protection locked="0"/>
    </xf>
    <xf numFmtId="0" fontId="33" fillId="6" borderId="0" xfId="12" applyFont="1" applyFill="1" applyBorder="1" applyAlignment="1" applyProtection="1">
      <alignment horizontal="center" vertical="center" shrinkToFit="1"/>
    </xf>
    <xf numFmtId="0" fontId="33" fillId="6" borderId="0" xfId="12" applyFont="1" applyFill="1" applyBorder="1" applyAlignment="1" applyProtection="1">
      <alignment horizontal="left" vertical="center" shrinkToFit="1"/>
    </xf>
    <xf numFmtId="177" fontId="33" fillId="6" borderId="0" xfId="12" applyNumberFormat="1" applyFont="1" applyFill="1" applyBorder="1" applyAlignment="1" applyProtection="1">
      <alignment horizontal="right" vertical="center" shrinkToFit="1"/>
    </xf>
    <xf numFmtId="177" fontId="33" fillId="6" borderId="0" xfId="12" applyNumberFormat="1" applyFont="1" applyFill="1" applyBorder="1" applyAlignment="1" applyProtection="1">
      <alignment horizontal="left" vertical="center" shrinkToFit="1"/>
    </xf>
    <xf numFmtId="0" fontId="26" fillId="6" borderId="0" xfId="12" applyFont="1" applyFill="1" applyBorder="1" applyProtection="1">
      <alignment vertical="center"/>
    </xf>
    <xf numFmtId="0" fontId="33" fillId="6" borderId="75" xfId="12" applyFont="1" applyFill="1" applyBorder="1" applyAlignment="1" applyProtection="1">
      <alignment vertical="center"/>
    </xf>
    <xf numFmtId="0" fontId="33" fillId="6" borderId="75" xfId="12" applyFont="1" applyFill="1" applyBorder="1" applyAlignment="1" applyProtection="1">
      <alignment horizontal="center" vertical="center"/>
    </xf>
    <xf numFmtId="0" fontId="33" fillId="6" borderId="31" xfId="12" applyFont="1" applyFill="1" applyBorder="1" applyProtection="1">
      <alignment vertical="center"/>
    </xf>
    <xf numFmtId="0" fontId="33" fillId="6" borderId="11" xfId="12" applyFont="1" applyFill="1" applyBorder="1" applyAlignment="1" applyProtection="1">
      <alignment vertical="center"/>
    </xf>
    <xf numFmtId="0" fontId="33" fillId="6" borderId="12" xfId="12" applyFont="1" applyFill="1" applyBorder="1" applyAlignment="1" applyProtection="1">
      <alignment vertical="center"/>
    </xf>
    <xf numFmtId="0" fontId="33" fillId="6" borderId="0" xfId="12" applyFont="1" applyFill="1" applyBorder="1" applyAlignment="1" applyProtection="1">
      <alignment vertical="center"/>
    </xf>
    <xf numFmtId="0" fontId="33" fillId="6" borderId="66" xfId="12" applyFont="1" applyFill="1" applyBorder="1" applyAlignment="1" applyProtection="1">
      <alignment vertical="center"/>
    </xf>
    <xf numFmtId="0" fontId="33" fillId="6" borderId="0" xfId="12" applyFont="1" applyFill="1" applyAlignment="1" applyProtection="1">
      <alignment vertical="center"/>
    </xf>
    <xf numFmtId="0" fontId="33" fillId="6" borderId="0" xfId="12" applyFont="1" applyFill="1" applyBorder="1" applyAlignment="1" applyProtection="1">
      <alignment horizontal="center"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4" fillId="6" borderId="7" xfId="12" applyFont="1" applyFill="1" applyBorder="1" applyAlignment="1" applyProtection="1">
      <alignment vertical="center"/>
    </xf>
    <xf numFmtId="0" fontId="34" fillId="6" borderId="0" xfId="12" applyFont="1" applyFill="1" applyBorder="1" applyAlignment="1" applyProtection="1">
      <alignment vertical="center"/>
    </xf>
    <xf numFmtId="0" fontId="36" fillId="6" borderId="0" xfId="13" applyFont="1" applyFill="1" applyProtection="1">
      <alignment vertical="center"/>
    </xf>
    <xf numFmtId="0" fontId="1" fillId="0" borderId="0" xfId="13">
      <alignment vertical="center"/>
    </xf>
    <xf numFmtId="0" fontId="15" fillId="6" borderId="0" xfId="6" applyFill="1" applyProtection="1">
      <protection hidden="1"/>
    </xf>
    <xf numFmtId="0" fontId="15" fillId="6" borderId="0" xfId="6" applyFill="1"/>
    <xf numFmtId="0" fontId="1" fillId="0" borderId="0" xfId="16" applyFont="1" applyFill="1">
      <alignment vertical="center"/>
    </xf>
    <xf numFmtId="0" fontId="1" fillId="0" borderId="0" xfId="16" applyFont="1" applyFill="1" applyBorder="1">
      <alignment vertical="center"/>
    </xf>
    <xf numFmtId="0" fontId="33"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19"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6" fillId="0" borderId="34" xfId="16" applyNumberFormat="1" applyFont="1" applyFill="1" applyBorder="1" applyAlignment="1">
      <alignment horizontal="right" vertical="center" shrinkToFit="1"/>
    </xf>
    <xf numFmtId="190" fontId="16"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6" fillId="0" borderId="34" xfId="16" applyNumberFormat="1" applyFont="1" applyFill="1" applyBorder="1" applyAlignment="1">
      <alignment horizontal="right" vertical="center" shrinkToFit="1"/>
    </xf>
    <xf numFmtId="187" fontId="16"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3"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6" fillId="0" borderId="41" xfId="18" applyNumberFormat="1" applyFont="1" applyBorder="1" applyAlignment="1">
      <alignment vertical="center"/>
    </xf>
    <xf numFmtId="178" fontId="16" fillId="0" borderId="48" xfId="18" applyNumberFormat="1" applyFont="1" applyBorder="1" applyAlignment="1">
      <alignment vertical="center"/>
    </xf>
    <xf numFmtId="178" fontId="16" fillId="0" borderId="37" xfId="18" applyNumberFormat="1" applyFont="1" applyBorder="1" applyAlignment="1">
      <alignment vertical="center"/>
    </xf>
    <xf numFmtId="178" fontId="16" fillId="0" borderId="40" xfId="18" applyNumberFormat="1" applyFont="1" applyBorder="1" applyAlignment="1">
      <alignment vertical="center"/>
    </xf>
    <xf numFmtId="178" fontId="16" fillId="0" borderId="41" xfId="18" applyNumberFormat="1" applyFont="1" applyBorder="1" applyAlignment="1">
      <alignment horizontal="center" vertical="center"/>
    </xf>
    <xf numFmtId="178" fontId="16" fillId="0" borderId="52" xfId="18" applyNumberFormat="1" applyFont="1" applyBorder="1" applyAlignment="1">
      <alignment horizontal="center" vertical="center" wrapText="1"/>
    </xf>
    <xf numFmtId="178" fontId="23" fillId="0" borderId="53" xfId="18" applyNumberFormat="1" applyFont="1" applyBorder="1" applyAlignment="1">
      <alignment horizontal="center" vertical="center"/>
    </xf>
    <xf numFmtId="178" fontId="16" fillId="0" borderId="54" xfId="18" applyNumberFormat="1" applyFont="1" applyBorder="1" applyAlignment="1">
      <alignment horizontal="center" vertical="center" wrapText="1"/>
    </xf>
    <xf numFmtId="178" fontId="16" fillId="0" borderId="34" xfId="18" applyNumberFormat="1" applyFont="1" applyBorder="1" applyAlignment="1">
      <alignment horizontal="center" vertical="center"/>
    </xf>
    <xf numFmtId="177" fontId="16" fillId="0" borderId="15" xfId="19" applyNumberFormat="1" applyFont="1" applyFill="1" applyBorder="1" applyAlignment="1">
      <alignment horizontal="right" vertical="center" shrinkToFit="1"/>
    </xf>
    <xf numFmtId="177" fontId="16" fillId="0" borderId="41" xfId="19" applyNumberFormat="1" applyFont="1" applyFill="1" applyBorder="1" applyAlignment="1">
      <alignment horizontal="right" vertical="center" shrinkToFit="1"/>
    </xf>
    <xf numFmtId="187" fontId="16" fillId="0" borderId="55" xfId="19" applyNumberFormat="1" applyFont="1" applyFill="1" applyBorder="1" applyAlignment="1">
      <alignment horizontal="right" vertical="center" shrinkToFit="1"/>
    </xf>
    <xf numFmtId="177" fontId="16" fillId="0" borderId="53" xfId="19" applyNumberFormat="1" applyFont="1" applyFill="1" applyBorder="1" applyAlignment="1">
      <alignment horizontal="right" vertical="center" shrinkToFit="1"/>
    </xf>
    <xf numFmtId="187" fontId="16" fillId="0" borderId="56" xfId="19" applyNumberFormat="1" applyFont="1" applyFill="1" applyBorder="1" applyAlignment="1">
      <alignment horizontal="right" vertical="center" shrinkToFit="1"/>
    </xf>
    <xf numFmtId="187" fontId="16" fillId="0" borderId="15" xfId="19" applyNumberFormat="1" applyFont="1" applyBorder="1" applyAlignment="1">
      <alignment horizontal="right" vertical="center" shrinkToFit="1"/>
    </xf>
    <xf numFmtId="178" fontId="16" fillId="0" borderId="37" xfId="18" applyNumberFormat="1" applyFont="1" applyBorder="1" applyAlignment="1">
      <alignment horizontal="center" vertical="center"/>
    </xf>
    <xf numFmtId="178" fontId="16" fillId="0" borderId="57" xfId="18" applyNumberFormat="1" applyFont="1" applyBorder="1" applyAlignment="1">
      <alignment horizontal="center" vertical="center"/>
    </xf>
    <xf numFmtId="177" fontId="16" fillId="0" borderId="58" xfId="19" applyNumberFormat="1" applyFont="1" applyFill="1" applyBorder="1" applyAlignment="1">
      <alignment horizontal="right" vertical="center" shrinkToFit="1"/>
    </xf>
    <xf numFmtId="177" fontId="16" fillId="0" borderId="59" xfId="19" applyNumberFormat="1" applyFont="1" applyFill="1" applyBorder="1" applyAlignment="1">
      <alignment horizontal="right" vertical="center" shrinkToFit="1"/>
    </xf>
    <xf numFmtId="187" fontId="16" fillId="0" borderId="57" xfId="19" applyNumberFormat="1" applyFont="1" applyFill="1" applyBorder="1" applyAlignment="1">
      <alignment horizontal="right" vertical="center" shrinkToFit="1"/>
    </xf>
    <xf numFmtId="177" fontId="16" fillId="0" borderId="60" xfId="19" applyNumberFormat="1" applyFont="1" applyFill="1" applyBorder="1" applyAlignment="1">
      <alignment horizontal="right" vertical="center" shrinkToFit="1"/>
    </xf>
    <xf numFmtId="187" fontId="16" fillId="0" borderId="61" xfId="19" applyNumberFormat="1" applyFont="1" applyFill="1" applyBorder="1" applyAlignment="1">
      <alignment horizontal="right" vertical="center" shrinkToFit="1"/>
    </xf>
    <xf numFmtId="187" fontId="16" fillId="0" borderId="58" xfId="19" applyNumberFormat="1" applyFont="1" applyBorder="1" applyAlignment="1">
      <alignment horizontal="right" vertical="center" shrinkToFit="1"/>
    </xf>
    <xf numFmtId="178" fontId="16" fillId="0" borderId="48" xfId="18" applyNumberFormat="1" applyFont="1" applyBorder="1" applyAlignment="1">
      <alignment horizontal="center" vertical="center"/>
    </xf>
    <xf numFmtId="177" fontId="16" fillId="0" borderId="15" xfId="19" applyNumberFormat="1" applyFont="1" applyBorder="1" applyAlignment="1">
      <alignment horizontal="right" vertical="center" shrinkToFit="1"/>
    </xf>
    <xf numFmtId="177" fontId="16" fillId="0" borderId="41" xfId="19" applyNumberFormat="1" applyFont="1" applyBorder="1" applyAlignment="1">
      <alignment horizontal="right" vertical="center" shrinkToFit="1"/>
    </xf>
    <xf numFmtId="187" fontId="16" fillId="0" borderId="55" xfId="19" applyNumberFormat="1" applyFont="1" applyBorder="1" applyAlignment="1">
      <alignment horizontal="right" vertical="center" shrinkToFit="1"/>
    </xf>
    <xf numFmtId="177" fontId="16" fillId="0" borderId="53" xfId="19" applyNumberFormat="1" applyFont="1" applyBorder="1" applyAlignment="1">
      <alignment horizontal="right" vertical="center" shrinkToFit="1"/>
    </xf>
    <xf numFmtId="187" fontId="16"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5" fillId="6" borderId="0" xfId="6" applyFill="1" applyAlignment="1" applyProtection="1">
      <alignment vertical="center"/>
      <protection hidden="1"/>
    </xf>
    <xf numFmtId="0" fontId="1" fillId="0" borderId="0" xfId="16" applyFont="1">
      <alignment vertical="center"/>
    </xf>
    <xf numFmtId="0" fontId="15"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3"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3" fillId="0" borderId="41" xfId="16" applyFont="1" applyBorder="1">
      <alignment vertical="center"/>
    </xf>
    <xf numFmtId="178" fontId="37"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3"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5" fillId="0" borderId="0" xfId="18" applyNumberFormat="1" applyAlignment="1">
      <alignment vertical="center"/>
    </xf>
    <xf numFmtId="177" fontId="15" fillId="0" borderId="0" xfId="19" applyNumberFormat="1" applyAlignment="1">
      <alignment horizontal="right" vertical="center"/>
    </xf>
    <xf numFmtId="187" fontId="15" fillId="0" borderId="0" xfId="19" applyNumberFormat="1" applyAlignment="1">
      <alignment horizontal="right" vertical="center"/>
    </xf>
    <xf numFmtId="178" fontId="1" fillId="6" borderId="0" xfId="16" applyNumberFormat="1" applyFont="1" applyFill="1" applyAlignment="1">
      <alignment vertical="center" wrapText="1"/>
    </xf>
    <xf numFmtId="178" fontId="15" fillId="0" borderId="0" xfId="18" applyNumberFormat="1" applyAlignment="1">
      <alignment horizontal="center" vertical="center"/>
    </xf>
    <xf numFmtId="0" fontId="38" fillId="0" borderId="0" xfId="20" applyFont="1">
      <alignment vertical="center"/>
    </xf>
    <xf numFmtId="180" fontId="1" fillId="0" borderId="0" xfId="16" applyNumberFormat="1" applyFont="1">
      <alignment vertical="center"/>
    </xf>
    <xf numFmtId="0" fontId="19" fillId="0" borderId="36" xfId="8" applyFont="1" applyFill="1" applyBorder="1" applyAlignment="1">
      <alignment horizontal="center" vertical="center"/>
    </xf>
    <xf numFmtId="0" fontId="19" fillId="0" borderId="8" xfId="8" applyFont="1" applyFill="1" applyBorder="1" applyAlignment="1">
      <alignment horizontal="center" vertical="center"/>
    </xf>
    <xf numFmtId="0" fontId="19" fillId="0" borderId="9" xfId="8" applyFont="1" applyFill="1" applyBorder="1" applyAlignment="1">
      <alignment horizontal="center" vertical="center"/>
    </xf>
    <xf numFmtId="0" fontId="23" fillId="0" borderId="36" xfId="7" applyFont="1" applyFill="1" applyBorder="1" applyAlignment="1">
      <alignment horizontal="left" vertical="center"/>
    </xf>
    <xf numFmtId="0" fontId="23" fillId="0" borderId="8" xfId="7" applyFont="1" applyFill="1" applyBorder="1" applyAlignment="1">
      <alignment horizontal="left" vertical="center"/>
    </xf>
    <xf numFmtId="0" fontId="23" fillId="0" borderId="9" xfId="7" applyFont="1" applyFill="1" applyBorder="1" applyAlignment="1">
      <alignment horizontal="left" vertical="center"/>
    </xf>
    <xf numFmtId="178" fontId="19" fillId="0" borderId="36" xfId="8" applyNumberFormat="1" applyFont="1" applyFill="1" applyBorder="1" applyAlignment="1">
      <alignment horizontal="right" vertical="center" shrinkToFit="1"/>
    </xf>
    <xf numFmtId="178" fontId="19" fillId="0" borderId="8" xfId="8" applyNumberFormat="1" applyFont="1" applyFill="1" applyBorder="1" applyAlignment="1">
      <alignment horizontal="right" vertical="center" shrinkToFit="1"/>
    </xf>
    <xf numFmtId="178" fontId="19" fillId="0" borderId="9" xfId="8" applyNumberFormat="1" applyFont="1" applyFill="1" applyBorder="1" applyAlignment="1">
      <alignment horizontal="right" vertical="center" shrinkToFit="1"/>
    </xf>
    <xf numFmtId="0" fontId="19" fillId="0" borderId="36" xfId="8" applyFont="1" applyFill="1" applyBorder="1" applyAlignment="1">
      <alignment horizontal="left" vertical="center"/>
    </xf>
    <xf numFmtId="0" fontId="19" fillId="0" borderId="8" xfId="8" applyFont="1" applyFill="1" applyBorder="1" applyAlignment="1">
      <alignment horizontal="left" vertical="center"/>
    </xf>
    <xf numFmtId="0" fontId="19" fillId="0" borderId="9" xfId="8" applyFont="1" applyFill="1" applyBorder="1" applyAlignment="1">
      <alignment horizontal="left" vertical="center"/>
    </xf>
    <xf numFmtId="181" fontId="19" fillId="0" borderId="36" xfId="8" applyNumberFormat="1" applyFont="1" applyFill="1" applyBorder="1" applyAlignment="1">
      <alignment horizontal="right" vertical="center" shrinkToFit="1"/>
    </xf>
    <xf numFmtId="181" fontId="19" fillId="0" borderId="8" xfId="8" applyNumberFormat="1" applyFont="1" applyFill="1" applyBorder="1" applyAlignment="1">
      <alignment horizontal="right" vertical="center" shrinkToFit="1"/>
    </xf>
    <xf numFmtId="181" fontId="19" fillId="0" borderId="9" xfId="8" applyNumberFormat="1" applyFont="1" applyFill="1" applyBorder="1" applyAlignment="1">
      <alignment horizontal="right" vertical="center" shrinkToFit="1"/>
    </xf>
    <xf numFmtId="49" fontId="20" fillId="0" borderId="0" xfId="8" applyNumberFormat="1" applyFont="1" applyFill="1" applyAlignment="1">
      <alignment horizontal="center" vertical="center"/>
    </xf>
    <xf numFmtId="0" fontId="19" fillId="0" borderId="4" xfId="8" applyFont="1" applyFill="1" applyBorder="1" applyAlignment="1">
      <alignment horizontal="center" vertical="center"/>
    </xf>
    <xf numFmtId="0" fontId="19" fillId="0" borderId="23" xfId="8" applyFont="1" applyFill="1" applyBorder="1" applyAlignment="1">
      <alignment horizontal="center" vertical="center"/>
    </xf>
    <xf numFmtId="0" fontId="19" fillId="0" borderId="5" xfId="8" applyFont="1" applyFill="1" applyBorder="1" applyAlignment="1">
      <alignment horizontal="center" vertical="center"/>
    </xf>
    <xf numFmtId="0" fontId="19" fillId="0" borderId="49" xfId="8" applyFont="1" applyFill="1" applyBorder="1" applyAlignment="1">
      <alignment horizontal="center" vertical="center"/>
    </xf>
    <xf numFmtId="0" fontId="19" fillId="0" borderId="38" xfId="8" applyFont="1" applyFill="1" applyBorder="1" applyAlignment="1">
      <alignment horizontal="center" vertical="center"/>
    </xf>
    <xf numFmtId="0" fontId="19" fillId="0" borderId="63" xfId="8" applyFont="1" applyFill="1" applyBorder="1" applyAlignment="1">
      <alignment horizontal="center" vertical="center"/>
    </xf>
    <xf numFmtId="0" fontId="19" fillId="0" borderId="68" xfId="8" applyFont="1" applyFill="1" applyBorder="1" applyAlignment="1">
      <alignment horizontal="center" vertical="center"/>
    </xf>
    <xf numFmtId="0" fontId="19" fillId="0" borderId="40" xfId="8" applyFont="1" applyFill="1" applyBorder="1" applyAlignment="1">
      <alignment horizontal="center" vertical="center"/>
    </xf>
    <xf numFmtId="0" fontId="19" fillId="0" borderId="47" xfId="8" applyFont="1" applyFill="1" applyBorder="1" applyAlignment="1">
      <alignment horizontal="center" vertical="center"/>
    </xf>
    <xf numFmtId="0" fontId="19" fillId="0" borderId="62" xfId="8" applyFont="1" applyFill="1" applyBorder="1" applyAlignment="1">
      <alignment horizontal="center" vertical="center"/>
    </xf>
    <xf numFmtId="0" fontId="19" fillId="0" borderId="10" xfId="8" applyFont="1" applyFill="1" applyBorder="1" applyAlignment="1">
      <alignment horizontal="center" vertical="center"/>
    </xf>
    <xf numFmtId="0" fontId="19" fillId="0" borderId="64" xfId="8" applyFont="1" applyFill="1" applyBorder="1" applyAlignment="1">
      <alignment horizontal="center" vertical="center"/>
    </xf>
    <xf numFmtId="0" fontId="19" fillId="0" borderId="65" xfId="8" applyFont="1" applyFill="1" applyBorder="1" applyAlignment="1">
      <alignment horizontal="center" vertical="center"/>
    </xf>
    <xf numFmtId="0" fontId="19" fillId="0" borderId="37" xfId="8" applyFont="1" applyFill="1" applyBorder="1" applyAlignment="1">
      <alignment horizontal="center" vertical="center"/>
    </xf>
    <xf numFmtId="0" fontId="19" fillId="0" borderId="69" xfId="8" applyFont="1" applyFill="1" applyBorder="1" applyAlignment="1">
      <alignment horizontal="center" vertical="center"/>
    </xf>
    <xf numFmtId="0" fontId="19" fillId="0" borderId="7" xfId="8" applyFont="1" applyFill="1" applyBorder="1" applyAlignment="1">
      <alignment horizontal="center" vertical="center"/>
    </xf>
    <xf numFmtId="0" fontId="19" fillId="0" borderId="0" xfId="8" applyFont="1" applyFill="1" applyBorder="1" applyAlignment="1">
      <alignment horizontal="center" vertical="center"/>
    </xf>
    <xf numFmtId="0" fontId="19" fillId="0" borderId="24" xfId="8" applyFont="1" applyFill="1" applyBorder="1" applyAlignment="1">
      <alignment horizontal="center" vertical="center"/>
    </xf>
    <xf numFmtId="0" fontId="19" fillId="0" borderId="54" xfId="8" applyFont="1" applyFill="1" applyBorder="1" applyAlignment="1">
      <alignment horizontal="center" vertical="center"/>
    </xf>
    <xf numFmtId="0" fontId="19" fillId="0" borderId="66" xfId="8" applyFont="1" applyFill="1" applyBorder="1" applyAlignment="1">
      <alignment horizontal="center" vertical="center"/>
    </xf>
    <xf numFmtId="0" fontId="19" fillId="0" borderId="67" xfId="8" applyFont="1" applyFill="1" applyBorder="1" applyAlignment="1">
      <alignment horizontal="center" vertical="center"/>
    </xf>
    <xf numFmtId="0" fontId="19" fillId="0" borderId="1" xfId="8" applyFont="1" applyFill="1" applyBorder="1" applyAlignment="1">
      <alignment horizontal="center" vertical="center"/>
    </xf>
    <xf numFmtId="0" fontId="19" fillId="0" borderId="2" xfId="8" applyFont="1" applyFill="1" applyBorder="1" applyAlignment="1">
      <alignment horizontal="center" vertical="center"/>
    </xf>
    <xf numFmtId="0" fontId="19" fillId="0" borderId="3" xfId="8" applyFont="1" applyFill="1" applyBorder="1" applyAlignment="1">
      <alignment horizontal="center" vertical="center"/>
    </xf>
    <xf numFmtId="181" fontId="19" fillId="0" borderId="7" xfId="8" applyNumberFormat="1" applyFont="1" applyFill="1" applyBorder="1" applyAlignment="1">
      <alignment horizontal="right" vertical="center" shrinkToFit="1"/>
    </xf>
    <xf numFmtId="181" fontId="19" fillId="0" borderId="0" xfId="8" applyNumberFormat="1" applyFont="1" applyFill="1" applyBorder="1" applyAlignment="1">
      <alignment horizontal="right" vertical="center" shrinkToFit="1"/>
    </xf>
    <xf numFmtId="181" fontId="19" fillId="0" borderId="66" xfId="8" applyNumberFormat="1" applyFont="1" applyFill="1" applyBorder="1" applyAlignment="1">
      <alignment horizontal="right" vertical="center" shrinkToFit="1"/>
    </xf>
    <xf numFmtId="178" fontId="19" fillId="0" borderId="7" xfId="8" applyNumberFormat="1" applyFont="1" applyFill="1" applyBorder="1" applyAlignment="1">
      <alignment horizontal="right" vertical="center" shrinkToFit="1"/>
    </xf>
    <xf numFmtId="178" fontId="19" fillId="0" borderId="0" xfId="8" applyNumberFormat="1" applyFont="1" applyFill="1" applyBorder="1" applyAlignment="1">
      <alignment horizontal="right" vertical="center" shrinkToFit="1"/>
    </xf>
    <xf numFmtId="178" fontId="19" fillId="0" borderId="66" xfId="8" applyNumberFormat="1" applyFont="1" applyFill="1" applyBorder="1" applyAlignment="1">
      <alignment horizontal="right" vertical="center" shrinkToFit="1"/>
    </xf>
    <xf numFmtId="0" fontId="19" fillId="0" borderId="7" xfId="8" applyFont="1" applyFill="1" applyBorder="1" applyAlignment="1">
      <alignment horizontal="left" vertical="center"/>
    </xf>
    <xf numFmtId="0" fontId="19" fillId="0" borderId="0" xfId="8" applyFont="1" applyFill="1" applyBorder="1" applyAlignment="1">
      <alignment horizontal="left" vertical="center"/>
    </xf>
    <xf numFmtId="0" fontId="19" fillId="0" borderId="66" xfId="8" applyFont="1" applyFill="1" applyBorder="1" applyAlignment="1">
      <alignment horizontal="left" vertical="center"/>
    </xf>
    <xf numFmtId="0" fontId="19" fillId="0" borderId="14" xfId="8" applyFont="1" applyFill="1" applyBorder="1" applyAlignment="1">
      <alignment horizontal="center" vertical="center"/>
    </xf>
    <xf numFmtId="0" fontId="19" fillId="0" borderId="48" xfId="8" applyFont="1" applyFill="1" applyBorder="1" applyAlignment="1">
      <alignment horizontal="center" vertical="center"/>
    </xf>
    <xf numFmtId="0" fontId="19" fillId="0" borderId="15" xfId="8" applyFont="1" applyFill="1" applyBorder="1" applyAlignment="1">
      <alignment horizontal="center" vertical="center"/>
    </xf>
    <xf numFmtId="0" fontId="19" fillId="0" borderId="50" xfId="8" applyFont="1" applyFill="1" applyBorder="1" applyAlignment="1">
      <alignment horizontal="center" vertical="center"/>
    </xf>
    <xf numFmtId="0" fontId="19" fillId="0" borderId="70" xfId="8" applyFont="1" applyFill="1" applyBorder="1" applyAlignment="1">
      <alignment horizontal="center" vertical="center"/>
    </xf>
    <xf numFmtId="0" fontId="19" fillId="0" borderId="71" xfId="8" applyFont="1" applyFill="1" applyBorder="1" applyAlignment="1">
      <alignment horizontal="center" vertical="center"/>
    </xf>
    <xf numFmtId="0" fontId="19" fillId="0" borderId="41" xfId="8" applyFont="1" applyFill="1" applyBorder="1" applyAlignment="1">
      <alignment horizontal="center" vertical="center"/>
    </xf>
    <xf numFmtId="0" fontId="19" fillId="0" borderId="16" xfId="8" applyFont="1" applyFill="1" applyBorder="1" applyAlignment="1">
      <alignment horizontal="center" vertical="center"/>
    </xf>
    <xf numFmtId="0" fontId="19" fillId="0" borderId="72" xfId="8" applyFont="1" applyFill="1" applyBorder="1" applyAlignment="1">
      <alignment horizontal="center" vertical="center"/>
    </xf>
    <xf numFmtId="0" fontId="19" fillId="0" borderId="73" xfId="8" applyFont="1" applyFill="1" applyBorder="1" applyAlignment="1">
      <alignment horizontal="center" vertical="center"/>
    </xf>
    <xf numFmtId="0" fontId="19" fillId="0" borderId="11" xfId="8" applyFont="1" applyFill="1" applyBorder="1" applyAlignment="1">
      <alignment horizontal="center" vertical="center"/>
    </xf>
    <xf numFmtId="0" fontId="19" fillId="0" borderId="12" xfId="8" applyFont="1" applyFill="1" applyBorder="1" applyAlignment="1">
      <alignment horizontal="center" vertical="center"/>
    </xf>
    <xf numFmtId="0" fontId="19" fillId="0" borderId="74" xfId="8" applyFont="1" applyFill="1" applyBorder="1" applyAlignment="1">
      <alignment horizontal="center" vertical="center"/>
    </xf>
    <xf numFmtId="0" fontId="19" fillId="0" borderId="75" xfId="8" applyFont="1" applyFill="1" applyBorder="1" applyAlignment="1">
      <alignment horizontal="center" vertical="center"/>
    </xf>
    <xf numFmtId="49" fontId="19" fillId="0" borderId="41" xfId="8" applyNumberFormat="1" applyFont="1" applyFill="1" applyBorder="1" applyAlignment="1">
      <alignment horizontal="center" vertical="center"/>
    </xf>
    <xf numFmtId="49" fontId="19" fillId="0" borderId="12" xfId="8" applyNumberFormat="1" applyFont="1" applyFill="1" applyBorder="1" applyAlignment="1">
      <alignment horizontal="center" vertical="center"/>
    </xf>
    <xf numFmtId="49" fontId="19" fillId="0" borderId="13" xfId="8" applyNumberFormat="1" applyFont="1" applyFill="1" applyBorder="1" applyAlignment="1">
      <alignment horizontal="center" vertical="center"/>
    </xf>
    <xf numFmtId="49" fontId="19" fillId="0" borderId="64" xfId="8" applyNumberFormat="1" applyFont="1" applyFill="1" applyBorder="1" applyAlignment="1">
      <alignment horizontal="center" vertical="center"/>
    </xf>
    <xf numFmtId="49" fontId="19" fillId="0" borderId="0" xfId="8" applyNumberFormat="1" applyFont="1" applyFill="1" applyBorder="1" applyAlignment="1">
      <alignment horizontal="center" vertical="center"/>
    </xf>
    <xf numFmtId="49" fontId="19" fillId="0" borderId="66" xfId="8" applyNumberFormat="1" applyFont="1" applyFill="1" applyBorder="1" applyAlignment="1">
      <alignment horizontal="center" vertical="center"/>
    </xf>
    <xf numFmtId="49" fontId="19" fillId="0" borderId="72" xfId="8" applyNumberFormat="1" applyFont="1" applyFill="1" applyBorder="1" applyAlignment="1">
      <alignment horizontal="center" vertical="center"/>
    </xf>
    <xf numFmtId="49" fontId="19" fillId="0" borderId="75" xfId="8" applyNumberFormat="1" applyFont="1" applyFill="1" applyBorder="1" applyAlignment="1">
      <alignment horizontal="center" vertical="center"/>
    </xf>
    <xf numFmtId="49" fontId="19" fillId="0" borderId="76" xfId="8" applyNumberFormat="1" applyFont="1" applyFill="1" applyBorder="1" applyAlignment="1">
      <alignment horizontal="center" vertical="center"/>
    </xf>
    <xf numFmtId="0" fontId="19" fillId="0" borderId="30" xfId="8" applyFont="1" applyFill="1" applyBorder="1" applyAlignment="1">
      <alignment vertical="center"/>
    </xf>
    <xf numFmtId="0" fontId="19" fillId="0" borderId="31" xfId="8" applyFont="1" applyFill="1" applyBorder="1" applyAlignment="1">
      <alignment vertical="center"/>
    </xf>
    <xf numFmtId="0" fontId="19" fillId="0" borderId="42" xfId="8" applyFont="1" applyFill="1" applyBorder="1" applyAlignment="1">
      <alignment vertical="center"/>
    </xf>
    <xf numFmtId="0" fontId="19" fillId="0" borderId="39" xfId="8" applyFont="1" applyFill="1" applyBorder="1" applyAlignment="1">
      <alignment horizontal="center" vertical="center"/>
    </xf>
    <xf numFmtId="0" fontId="19" fillId="0" borderId="31" xfId="8" applyFont="1" applyFill="1" applyBorder="1" applyAlignment="1">
      <alignment horizontal="center" vertical="center"/>
    </xf>
    <xf numFmtId="0" fontId="23" fillId="0" borderId="7" xfId="7" applyFont="1" applyFill="1" applyBorder="1" applyAlignment="1">
      <alignment horizontal="left" vertical="center"/>
    </xf>
    <xf numFmtId="0" fontId="23" fillId="0" borderId="0" xfId="7" applyFont="1" applyFill="1" applyBorder="1" applyAlignment="1">
      <alignment horizontal="left" vertical="center"/>
    </xf>
    <xf numFmtId="0" fontId="23" fillId="0" borderId="66" xfId="7" applyFont="1" applyFill="1" applyBorder="1" applyAlignment="1">
      <alignment horizontal="left" vertical="center"/>
    </xf>
    <xf numFmtId="182" fontId="19" fillId="0" borderId="7" xfId="8" applyNumberFormat="1" applyFont="1" applyFill="1" applyBorder="1" applyAlignment="1">
      <alignment horizontal="right" vertical="center" shrinkToFit="1"/>
    </xf>
    <xf numFmtId="182" fontId="19" fillId="0" borderId="0" xfId="8" applyNumberFormat="1" applyFont="1" applyFill="1" applyBorder="1" applyAlignment="1">
      <alignment horizontal="right" vertical="center" shrinkToFit="1"/>
    </xf>
    <xf numFmtId="182" fontId="19" fillId="0" borderId="66" xfId="8" applyNumberFormat="1" applyFont="1" applyFill="1" applyBorder="1" applyAlignment="1">
      <alignment horizontal="right" vertical="center" shrinkToFit="1"/>
    </xf>
    <xf numFmtId="183" fontId="19" fillId="0" borderId="7" xfId="8" applyNumberFormat="1" applyFont="1" applyFill="1" applyBorder="1" applyAlignment="1">
      <alignment horizontal="right" vertical="center" shrinkToFit="1"/>
    </xf>
    <xf numFmtId="183" fontId="19" fillId="0" borderId="0" xfId="8" applyNumberFormat="1" applyFont="1" applyFill="1" applyBorder="1" applyAlignment="1">
      <alignment horizontal="right" vertical="center" shrinkToFit="1"/>
    </xf>
    <xf numFmtId="183" fontId="19" fillId="0" borderId="66" xfId="8" applyNumberFormat="1" applyFont="1" applyFill="1" applyBorder="1" applyAlignment="1">
      <alignment horizontal="right" vertical="center" shrinkToFit="1"/>
    </xf>
    <xf numFmtId="0" fontId="19" fillId="0" borderId="77" xfId="8" applyFont="1" applyFill="1" applyBorder="1" applyAlignment="1">
      <alignment horizontal="center" vertical="center"/>
    </xf>
    <xf numFmtId="0" fontId="19" fillId="0" borderId="45" xfId="8" applyFont="1" applyFill="1" applyBorder="1" applyAlignment="1">
      <alignment vertical="center"/>
    </xf>
    <xf numFmtId="0" fontId="19" fillId="0" borderId="25" xfId="8" applyFont="1" applyFill="1" applyBorder="1" applyAlignment="1">
      <alignment vertical="center"/>
    </xf>
    <xf numFmtId="0" fontId="19" fillId="0" borderId="46" xfId="8" applyFont="1" applyFill="1" applyBorder="1" applyAlignment="1">
      <alignment vertical="center"/>
    </xf>
    <xf numFmtId="178" fontId="19" fillId="0" borderId="45" xfId="8" applyNumberFormat="1" applyFont="1" applyFill="1" applyBorder="1" applyAlignment="1">
      <alignment horizontal="right" vertical="center" shrinkToFit="1"/>
    </xf>
    <xf numFmtId="178" fontId="19" fillId="0" borderId="25" xfId="8" applyNumberFormat="1" applyFont="1" applyFill="1" applyBorder="1" applyAlignment="1">
      <alignment horizontal="right" vertical="center" shrinkToFit="1"/>
    </xf>
    <xf numFmtId="178" fontId="19" fillId="0" borderId="26" xfId="8" applyNumberFormat="1" applyFont="1" applyFill="1" applyBorder="1" applyAlignment="1">
      <alignment horizontal="right" vertical="center" shrinkToFit="1"/>
    </xf>
    <xf numFmtId="0" fontId="19" fillId="0" borderId="39" xfId="8" applyFont="1" applyFill="1" applyBorder="1" applyAlignment="1">
      <alignment vertical="center"/>
    </xf>
    <xf numFmtId="178" fontId="19" fillId="0" borderId="39" xfId="8" applyNumberFormat="1" applyFont="1" applyFill="1" applyBorder="1" applyAlignment="1">
      <alignment horizontal="right" vertical="center" shrinkToFit="1"/>
    </xf>
    <xf numFmtId="178" fontId="19" fillId="0" borderId="31" xfId="8" applyNumberFormat="1" applyFont="1" applyFill="1" applyBorder="1" applyAlignment="1">
      <alignment horizontal="right" vertical="center" shrinkToFit="1"/>
    </xf>
    <xf numFmtId="178" fontId="19" fillId="0" borderId="32" xfId="8" applyNumberFormat="1" applyFont="1" applyFill="1" applyBorder="1" applyAlignment="1">
      <alignment horizontal="right" vertical="center" shrinkToFit="1"/>
    </xf>
    <xf numFmtId="0" fontId="19" fillId="0" borderId="44" xfId="8" applyFont="1" applyFill="1" applyBorder="1" applyAlignment="1">
      <alignment vertical="center"/>
    </xf>
    <xf numFmtId="0" fontId="19" fillId="0" borderId="18" xfId="8" applyFont="1" applyFill="1" applyBorder="1" applyAlignment="1">
      <alignment vertical="center"/>
    </xf>
    <xf numFmtId="0" fontId="19" fillId="0" borderId="43" xfId="8" applyFont="1" applyFill="1" applyBorder="1" applyAlignment="1">
      <alignment vertical="center"/>
    </xf>
    <xf numFmtId="185" fontId="19" fillId="0" borderId="44" xfId="8" applyNumberFormat="1" applyFont="1" applyFill="1" applyBorder="1" applyAlignment="1">
      <alignment horizontal="right" vertical="center" shrinkToFit="1"/>
    </xf>
    <xf numFmtId="185" fontId="19" fillId="0" borderId="18" xfId="8" applyNumberFormat="1" applyFont="1" applyFill="1" applyBorder="1" applyAlignment="1">
      <alignment horizontal="right" vertical="center" shrinkToFit="1"/>
    </xf>
    <xf numFmtId="185" fontId="19" fillId="0" borderId="19" xfId="8" applyNumberFormat="1" applyFont="1" applyFill="1" applyBorder="1" applyAlignment="1">
      <alignment horizontal="right" vertical="center" shrinkToFit="1"/>
    </xf>
    <xf numFmtId="0" fontId="19" fillId="0" borderId="36" xfId="8" applyFont="1" applyFill="1" applyBorder="1" applyAlignment="1">
      <alignment horizontal="center" vertical="center" wrapText="1"/>
    </xf>
    <xf numFmtId="0" fontId="19" fillId="0" borderId="8" xfId="8" applyFont="1" applyFill="1" applyBorder="1" applyAlignment="1">
      <alignment horizontal="center" vertical="center" wrapText="1"/>
    </xf>
    <xf numFmtId="0" fontId="19" fillId="0" borderId="23" xfId="8" applyFont="1" applyFill="1" applyBorder="1" applyAlignment="1">
      <alignment horizontal="center" vertical="center" wrapText="1"/>
    </xf>
    <xf numFmtId="0" fontId="19" fillId="0" borderId="7" xfId="8" applyFont="1" applyFill="1" applyBorder="1" applyAlignment="1">
      <alignment horizontal="center" vertical="center" wrapText="1"/>
    </xf>
    <xf numFmtId="0" fontId="19" fillId="0" borderId="0" xfId="8" applyFont="1" applyFill="1" applyBorder="1" applyAlignment="1">
      <alignment horizontal="center" vertical="center" wrapText="1"/>
    </xf>
    <xf numFmtId="0" fontId="19" fillId="0" borderId="38" xfId="8" applyFont="1" applyFill="1" applyBorder="1" applyAlignment="1">
      <alignment horizontal="center" vertical="center" wrapText="1"/>
    </xf>
    <xf numFmtId="0" fontId="19" fillId="0" borderId="74" xfId="8" applyFont="1" applyFill="1" applyBorder="1" applyAlignment="1">
      <alignment horizontal="center" vertical="center" wrapText="1"/>
    </xf>
    <xf numFmtId="0" fontId="19" fillId="0" borderId="75" xfId="8" applyFont="1" applyFill="1" applyBorder="1" applyAlignment="1">
      <alignment horizontal="center" vertical="center" wrapText="1"/>
    </xf>
    <xf numFmtId="0" fontId="19" fillId="0" borderId="70" xfId="8" applyFont="1" applyFill="1" applyBorder="1" applyAlignment="1">
      <alignment horizontal="center" vertical="center" wrapText="1"/>
    </xf>
    <xf numFmtId="0" fontId="23" fillId="0" borderId="62" xfId="8" applyFont="1" applyFill="1" applyBorder="1" applyAlignment="1">
      <alignment vertical="center"/>
    </xf>
    <xf numFmtId="0" fontId="23" fillId="0" borderId="25" xfId="8" applyFont="1" applyFill="1" applyBorder="1" applyAlignment="1">
      <alignment vertical="center"/>
    </xf>
    <xf numFmtId="0" fontId="23" fillId="0" borderId="46" xfId="8" applyFont="1" applyFill="1" applyBorder="1" applyAlignment="1">
      <alignment vertical="center"/>
    </xf>
    <xf numFmtId="178" fontId="23" fillId="0" borderId="62" xfId="8" applyNumberFormat="1" applyFont="1" applyFill="1" applyBorder="1" applyAlignment="1">
      <alignment horizontal="right" vertical="center" shrinkToFit="1"/>
    </xf>
    <xf numFmtId="178" fontId="23" fillId="0" borderId="8" xfId="8" applyNumberFormat="1" applyFont="1" applyFill="1" applyBorder="1" applyAlignment="1">
      <alignment horizontal="right" vertical="center" shrinkToFit="1"/>
    </xf>
    <xf numFmtId="178" fontId="23" fillId="0" borderId="9" xfId="8" applyNumberFormat="1" applyFont="1" applyFill="1" applyBorder="1" applyAlignment="1">
      <alignment horizontal="right" vertical="center" shrinkToFit="1"/>
    </xf>
    <xf numFmtId="0" fontId="19" fillId="0" borderId="30" xfId="8" applyFont="1" applyFill="1" applyBorder="1" applyAlignment="1">
      <alignment horizontal="center" vertical="center"/>
    </xf>
    <xf numFmtId="0" fontId="19" fillId="0" borderId="42" xfId="8" applyFont="1" applyFill="1" applyBorder="1" applyAlignment="1">
      <alignment horizontal="center" vertical="center"/>
    </xf>
    <xf numFmtId="0" fontId="19" fillId="0" borderId="32" xfId="8" applyFont="1" applyFill="1" applyBorder="1" applyAlignment="1">
      <alignment horizontal="center" vertical="center"/>
    </xf>
    <xf numFmtId="0" fontId="23" fillId="0" borderId="41" xfId="8" applyFont="1" applyFill="1" applyBorder="1" applyAlignment="1">
      <alignment vertical="center"/>
    </xf>
    <xf numFmtId="0" fontId="23" fillId="0" borderId="31" xfId="8" applyFont="1" applyFill="1" applyBorder="1" applyAlignment="1">
      <alignment vertical="center"/>
    </xf>
    <xf numFmtId="0" fontId="23" fillId="0" borderId="42" xfId="8" applyFont="1" applyFill="1" applyBorder="1" applyAlignment="1">
      <alignment vertical="center"/>
    </xf>
    <xf numFmtId="178" fontId="23" fillId="0" borderId="39" xfId="8" applyNumberFormat="1" applyFont="1" applyFill="1" applyBorder="1" applyAlignment="1">
      <alignment horizontal="right" vertical="center" shrinkToFit="1"/>
    </xf>
    <xf numFmtId="178" fontId="23" fillId="0" borderId="31" xfId="8" applyNumberFormat="1" applyFont="1" applyFill="1" applyBorder="1" applyAlignment="1">
      <alignment horizontal="right" vertical="center" shrinkToFit="1"/>
    </xf>
    <xf numFmtId="178" fontId="23" fillId="0" borderId="32" xfId="8" applyNumberFormat="1" applyFont="1" applyFill="1" applyBorder="1" applyAlignment="1">
      <alignment horizontal="right" vertical="center" shrinkToFit="1"/>
    </xf>
    <xf numFmtId="181" fontId="19" fillId="0" borderId="39" xfId="8" applyNumberFormat="1" applyFont="1" applyFill="1" applyBorder="1" applyAlignment="1">
      <alignment horizontal="right" vertical="center" shrinkToFit="1"/>
    </xf>
    <xf numFmtId="181" fontId="19" fillId="0" borderId="31" xfId="8" applyNumberFormat="1" applyFont="1" applyFill="1" applyBorder="1" applyAlignment="1">
      <alignment horizontal="right" vertical="center" shrinkToFit="1"/>
    </xf>
    <xf numFmtId="181" fontId="19" fillId="0" borderId="42" xfId="8" applyNumberFormat="1" applyFont="1" applyFill="1" applyBorder="1" applyAlignment="1">
      <alignment horizontal="right" vertical="center" shrinkToFit="1"/>
    </xf>
    <xf numFmtId="181" fontId="19" fillId="0" borderId="32" xfId="8" applyNumberFormat="1" applyFont="1" applyFill="1" applyBorder="1" applyAlignment="1">
      <alignment horizontal="right" vertical="center" shrinkToFit="1"/>
    </xf>
    <xf numFmtId="0" fontId="23" fillId="0" borderId="41" xfId="9" applyFont="1" applyFill="1" applyBorder="1" applyAlignment="1">
      <alignment horizontal="center" vertical="center" shrinkToFit="1"/>
    </xf>
    <xf numFmtId="0" fontId="23" fillId="0" borderId="12" xfId="9" applyFont="1" applyFill="1" applyBorder="1" applyAlignment="1">
      <alignment horizontal="center" vertical="center" shrinkToFit="1"/>
    </xf>
    <xf numFmtId="0" fontId="23" fillId="0" borderId="48" xfId="9" applyFont="1" applyFill="1" applyBorder="1" applyAlignment="1">
      <alignment horizontal="center" vertical="center" shrinkToFit="1"/>
    </xf>
    <xf numFmtId="178" fontId="19" fillId="0" borderId="42" xfId="8" applyNumberFormat="1" applyFont="1" applyFill="1" applyBorder="1" applyAlignment="1">
      <alignment horizontal="right" vertical="center" shrinkToFit="1"/>
    </xf>
    <xf numFmtId="0" fontId="19" fillId="0" borderId="74" xfId="8" applyFont="1" applyFill="1" applyBorder="1" applyAlignment="1">
      <alignment horizontal="left" vertical="center"/>
    </xf>
    <xf numFmtId="0" fontId="19" fillId="0" borderId="75" xfId="8" applyFont="1" applyFill="1" applyBorder="1" applyAlignment="1">
      <alignment horizontal="left" vertical="center"/>
    </xf>
    <xf numFmtId="0" fontId="19" fillId="0" borderId="76" xfId="8" applyFont="1" applyFill="1" applyBorder="1" applyAlignment="1">
      <alignment horizontal="left" vertical="center"/>
    </xf>
    <xf numFmtId="181" fontId="19" fillId="0" borderId="74" xfId="8" applyNumberFormat="1" applyFont="1" applyFill="1" applyBorder="1" applyAlignment="1">
      <alignment horizontal="right" vertical="center" shrinkToFit="1"/>
    </xf>
    <xf numFmtId="181" fontId="19" fillId="0" borderId="75" xfId="8" applyNumberFormat="1" applyFont="1" applyFill="1" applyBorder="1" applyAlignment="1">
      <alignment horizontal="right" vertical="center" shrinkToFit="1"/>
    </xf>
    <xf numFmtId="181" fontId="19" fillId="0" borderId="76" xfId="8" applyNumberFormat="1" applyFont="1" applyFill="1" applyBorder="1" applyAlignment="1">
      <alignment horizontal="right" vertical="center" shrinkToFit="1"/>
    </xf>
    <xf numFmtId="0" fontId="19" fillId="0" borderId="36" xfId="10" applyFont="1" applyFill="1" applyBorder="1" applyAlignment="1">
      <alignment horizontal="left" vertical="center"/>
    </xf>
    <xf numFmtId="0" fontId="19" fillId="0" borderId="8" xfId="10" applyFont="1" applyFill="1" applyBorder="1" applyAlignment="1">
      <alignment horizontal="left" vertical="center"/>
    </xf>
    <xf numFmtId="0" fontId="19" fillId="0" borderId="9" xfId="10" applyFont="1" applyFill="1" applyBorder="1" applyAlignment="1">
      <alignment horizontal="left" vertical="center"/>
    </xf>
    <xf numFmtId="185" fontId="23" fillId="0" borderId="41" xfId="8" applyNumberFormat="1" applyFont="1" applyFill="1" applyBorder="1" applyAlignment="1">
      <alignment horizontal="right" vertical="center" shrinkToFit="1"/>
    </xf>
    <xf numFmtId="185" fontId="23" fillId="0" borderId="12" xfId="8" applyNumberFormat="1" applyFont="1" applyFill="1" applyBorder="1" applyAlignment="1">
      <alignment horizontal="right" vertical="center" shrinkToFit="1"/>
    </xf>
    <xf numFmtId="185" fontId="23" fillId="0" borderId="13" xfId="8" applyNumberFormat="1" applyFont="1" applyFill="1" applyBorder="1" applyAlignment="1">
      <alignment horizontal="right" vertical="center" shrinkToFit="1"/>
    </xf>
    <xf numFmtId="0" fontId="23" fillId="0" borderId="44" xfId="9" applyFont="1" applyFill="1" applyBorder="1" applyAlignment="1">
      <alignment horizontal="center" vertical="center" shrinkToFit="1"/>
    </xf>
    <xf numFmtId="0" fontId="23" fillId="0" borderId="18" xfId="9" applyFont="1" applyFill="1" applyBorder="1" applyAlignment="1">
      <alignment horizontal="center" vertical="center" shrinkToFit="1"/>
    </xf>
    <xf numFmtId="0" fontId="23" fillId="0" borderId="43" xfId="9" applyFont="1" applyFill="1" applyBorder="1" applyAlignment="1">
      <alignment horizontal="center" vertical="center" shrinkToFit="1"/>
    </xf>
    <xf numFmtId="0" fontId="25" fillId="0" borderId="0" xfId="8" applyFont="1" applyFill="1" applyBorder="1" applyAlignment="1">
      <alignment horizontal="left" vertical="center" wrapText="1"/>
    </xf>
    <xf numFmtId="0" fontId="25" fillId="0" borderId="66" xfId="8" applyFont="1" applyFill="1" applyBorder="1" applyAlignment="1">
      <alignment horizontal="left" vertical="center" wrapText="1"/>
    </xf>
    <xf numFmtId="0" fontId="23" fillId="0" borderId="12" xfId="8" applyFont="1" applyFill="1" applyBorder="1" applyAlignment="1">
      <alignment vertical="center"/>
    </xf>
    <xf numFmtId="0" fontId="23" fillId="0" borderId="48" xfId="8" applyFont="1" applyFill="1" applyBorder="1" applyAlignment="1">
      <alignment vertical="center"/>
    </xf>
    <xf numFmtId="0" fontId="19" fillId="0" borderId="78" xfId="8" applyFont="1" applyFill="1" applyBorder="1" applyAlignment="1">
      <alignment horizontal="center" vertical="center"/>
    </xf>
    <xf numFmtId="0" fontId="19" fillId="0" borderId="51" xfId="8" applyFont="1" applyFill="1" applyBorder="1" applyAlignment="1">
      <alignment horizontal="center" vertical="center"/>
    </xf>
    <xf numFmtId="183" fontId="19" fillId="0" borderId="51" xfId="8" applyNumberFormat="1" applyFont="1" applyFill="1" applyBorder="1" applyAlignment="1">
      <alignment horizontal="right" vertical="center" shrinkToFit="1"/>
    </xf>
    <xf numFmtId="183" fontId="19" fillId="0" borderId="79" xfId="8" applyNumberFormat="1" applyFont="1" applyFill="1" applyBorder="1" applyAlignment="1">
      <alignment horizontal="right" vertical="center" shrinkToFit="1"/>
    </xf>
    <xf numFmtId="183" fontId="19" fillId="0" borderId="6" xfId="8" applyNumberFormat="1" applyFont="1" applyFill="1" applyBorder="1" applyAlignment="1">
      <alignment horizontal="right" vertical="center" shrinkToFit="1"/>
    </xf>
    <xf numFmtId="181" fontId="19" fillId="0" borderId="44" xfId="8" applyNumberFormat="1" applyFont="1" applyFill="1" applyBorder="1" applyAlignment="1">
      <alignment horizontal="right" vertical="center" shrinkToFit="1"/>
    </xf>
    <xf numFmtId="181" fontId="19" fillId="0" borderId="18" xfId="8" applyNumberFormat="1" applyFont="1" applyFill="1" applyBorder="1" applyAlignment="1">
      <alignment horizontal="right" vertical="center" shrinkToFit="1"/>
    </xf>
    <xf numFmtId="181" fontId="19" fillId="0" borderId="43" xfId="8" applyNumberFormat="1" applyFont="1" applyFill="1" applyBorder="1" applyAlignment="1">
      <alignment horizontal="right" vertical="center" shrinkToFit="1"/>
    </xf>
    <xf numFmtId="181" fontId="19" fillId="0" borderId="19" xfId="8" applyNumberFormat="1" applyFont="1" applyFill="1" applyBorder="1" applyAlignment="1">
      <alignment horizontal="right" vertical="center" shrinkToFit="1"/>
    </xf>
    <xf numFmtId="178" fontId="19" fillId="0" borderId="51" xfId="8" applyNumberFormat="1" applyFont="1" applyFill="1" applyBorder="1" applyAlignment="1">
      <alignment horizontal="right" vertical="center" shrinkToFit="1"/>
    </xf>
    <xf numFmtId="178" fontId="19" fillId="0" borderId="79" xfId="8" applyNumberFormat="1" applyFont="1" applyFill="1" applyBorder="1" applyAlignment="1">
      <alignment horizontal="right" vertical="center" shrinkToFit="1"/>
    </xf>
    <xf numFmtId="178" fontId="19" fillId="0" borderId="6" xfId="8" applyNumberFormat="1" applyFont="1" applyFill="1" applyBorder="1" applyAlignment="1">
      <alignment horizontal="right" vertical="center" shrinkToFit="1"/>
    </xf>
    <xf numFmtId="181" fontId="19" fillId="0" borderId="75" xfId="8" applyNumberFormat="1" applyFont="1" applyFill="1" applyBorder="1" applyAlignment="1">
      <alignment horizontal="right" vertical="center"/>
    </xf>
    <xf numFmtId="181" fontId="19" fillId="0" borderId="76" xfId="8" applyNumberFormat="1" applyFont="1" applyFill="1" applyBorder="1" applyAlignment="1">
      <alignment horizontal="right" vertical="center"/>
    </xf>
    <xf numFmtId="0" fontId="19" fillId="0" borderId="17" xfId="8" applyFont="1" applyFill="1" applyBorder="1" applyAlignment="1">
      <alignment vertical="center"/>
    </xf>
    <xf numFmtId="0" fontId="19" fillId="0" borderId="22" xfId="8" applyFont="1" applyFill="1" applyBorder="1" applyAlignment="1">
      <alignment horizontal="center" vertical="center"/>
    </xf>
    <xf numFmtId="0" fontId="19" fillId="0" borderId="19" xfId="8" applyFont="1" applyFill="1" applyBorder="1" applyAlignment="1">
      <alignment horizontal="center" vertical="center"/>
    </xf>
    <xf numFmtId="0" fontId="19" fillId="0" borderId="80" xfId="8" applyFont="1" applyFill="1" applyBorder="1" applyAlignment="1">
      <alignment horizontal="center" vertical="center"/>
    </xf>
    <xf numFmtId="178" fontId="19" fillId="0" borderId="8" xfId="8" applyNumberFormat="1" applyFont="1" applyFill="1" applyBorder="1" applyAlignment="1">
      <alignment horizontal="right" vertical="center"/>
    </xf>
    <xf numFmtId="178" fontId="19" fillId="0" borderId="9" xfId="8" applyNumberFormat="1" applyFont="1" applyFill="1" applyBorder="1" applyAlignment="1">
      <alignment horizontal="right" vertical="center"/>
    </xf>
    <xf numFmtId="0" fontId="19" fillId="0" borderId="81" xfId="8" applyFont="1" applyFill="1" applyBorder="1" applyAlignment="1">
      <alignment horizontal="center" vertical="center"/>
    </xf>
    <xf numFmtId="0" fontId="19" fillId="0" borderId="25" xfId="8" applyFont="1" applyFill="1" applyBorder="1" applyAlignment="1">
      <alignment horizontal="center" vertical="center"/>
    </xf>
    <xf numFmtId="0" fontId="19" fillId="0" borderId="26" xfId="8" applyFont="1" applyFill="1" applyBorder="1" applyAlignment="1">
      <alignment horizontal="center" vertical="center"/>
    </xf>
    <xf numFmtId="0" fontId="19" fillId="0" borderId="11" xfId="8" applyFont="1" applyFill="1" applyBorder="1" applyAlignment="1">
      <alignment horizontal="center" vertical="center" textRotation="255"/>
    </xf>
    <xf numFmtId="0" fontId="19" fillId="0" borderId="12" xfId="8" applyFont="1" applyFill="1" applyBorder="1" applyAlignment="1">
      <alignment horizontal="center" vertical="center" textRotation="255"/>
    </xf>
    <xf numFmtId="0" fontId="19" fillId="0" borderId="48" xfId="8" applyFont="1" applyFill="1" applyBorder="1" applyAlignment="1">
      <alignment horizontal="center" vertical="center" textRotation="255"/>
    </xf>
    <xf numFmtId="0" fontId="19" fillId="0" borderId="7" xfId="8" applyFont="1" applyFill="1" applyBorder="1" applyAlignment="1">
      <alignment horizontal="center" vertical="center" textRotation="255"/>
    </xf>
    <xf numFmtId="0" fontId="19" fillId="0" borderId="0" xfId="8" applyFont="1" applyFill="1" applyBorder="1" applyAlignment="1">
      <alignment horizontal="center" vertical="center" textRotation="255"/>
    </xf>
    <xf numFmtId="0" fontId="19" fillId="0" borderId="38" xfId="8" applyFont="1" applyFill="1" applyBorder="1" applyAlignment="1">
      <alignment horizontal="center" vertical="center" textRotation="255"/>
    </xf>
    <xf numFmtId="0" fontId="19" fillId="0" borderId="74" xfId="8" applyFont="1" applyFill="1" applyBorder="1" applyAlignment="1">
      <alignment horizontal="center" vertical="center" textRotation="255"/>
    </xf>
    <xf numFmtId="0" fontId="19" fillId="0" borderId="75" xfId="8" applyFont="1" applyFill="1" applyBorder="1" applyAlignment="1">
      <alignment horizontal="center" vertical="center" textRotation="255"/>
    </xf>
    <xf numFmtId="0" fontId="19" fillId="0" borderId="70" xfId="8" applyFont="1" applyFill="1" applyBorder="1" applyAlignment="1">
      <alignment horizontal="center" vertical="center" textRotation="255"/>
    </xf>
    <xf numFmtId="0" fontId="25" fillId="0" borderId="41" xfId="8" applyFont="1" applyFill="1" applyBorder="1" applyAlignment="1">
      <alignment horizontal="center" vertical="center" wrapText="1"/>
    </xf>
    <xf numFmtId="0" fontId="25" fillId="0" borderId="12" xfId="8" applyFont="1" applyFill="1" applyBorder="1" applyAlignment="1">
      <alignment horizontal="center" vertical="center" wrapText="1"/>
    </xf>
    <xf numFmtId="0" fontId="25" fillId="0" borderId="48" xfId="8" applyFont="1" applyFill="1" applyBorder="1" applyAlignment="1">
      <alignment horizontal="center" vertical="center" wrapText="1"/>
    </xf>
    <xf numFmtId="0" fontId="25" fillId="0" borderId="37" xfId="8" applyFont="1" applyFill="1" applyBorder="1" applyAlignment="1">
      <alignment horizontal="center" vertical="center" wrapText="1"/>
    </xf>
    <xf numFmtId="0" fontId="25" fillId="0" borderId="54" xfId="8" applyFont="1" applyFill="1" applyBorder="1" applyAlignment="1">
      <alignment horizontal="center" vertical="center" wrapText="1"/>
    </xf>
    <xf numFmtId="0" fontId="25" fillId="0" borderId="40" xfId="8" applyFont="1" applyFill="1" applyBorder="1" applyAlignment="1">
      <alignment horizontal="center" vertical="center" wrapText="1"/>
    </xf>
    <xf numFmtId="0" fontId="19" fillId="0" borderId="41" xfId="8" applyFont="1" applyFill="1" applyBorder="1" applyAlignment="1">
      <alignment horizontal="center" vertical="center" textRotation="255"/>
    </xf>
    <xf numFmtId="0" fontId="19" fillId="0" borderId="64" xfId="8" applyFont="1" applyFill="1" applyBorder="1" applyAlignment="1">
      <alignment horizontal="center" vertical="center" textRotation="255"/>
    </xf>
    <xf numFmtId="0" fontId="19" fillId="0" borderId="37" xfId="8" applyFont="1" applyFill="1" applyBorder="1" applyAlignment="1">
      <alignment horizontal="center" vertical="center" textRotation="255"/>
    </xf>
    <xf numFmtId="0" fontId="19" fillId="0" borderId="54" xfId="8" applyFont="1" applyFill="1" applyBorder="1" applyAlignment="1">
      <alignment horizontal="center" vertical="center" textRotation="255"/>
    </xf>
    <xf numFmtId="0" fontId="19" fillId="0" borderId="40" xfId="8" applyFont="1" applyFill="1" applyBorder="1" applyAlignment="1">
      <alignment horizontal="center" vertical="center" textRotation="255"/>
    </xf>
    <xf numFmtId="178" fontId="19" fillId="0" borderId="44" xfId="8" applyNumberFormat="1" applyFont="1" applyFill="1" applyBorder="1" applyAlignment="1">
      <alignment horizontal="right" vertical="center"/>
    </xf>
    <xf numFmtId="178" fontId="19" fillId="0" borderId="18" xfId="8" applyNumberFormat="1" applyFont="1" applyFill="1" applyBorder="1" applyAlignment="1">
      <alignment horizontal="right" vertical="center"/>
    </xf>
    <xf numFmtId="178" fontId="19" fillId="0" borderId="43" xfId="8" applyNumberFormat="1" applyFont="1" applyFill="1" applyBorder="1" applyAlignment="1">
      <alignment horizontal="right" vertical="center"/>
    </xf>
    <xf numFmtId="0" fontId="19" fillId="0" borderId="72" xfId="8" applyFont="1" applyFill="1" applyBorder="1" applyAlignment="1">
      <alignment horizontal="center" vertical="center" shrinkToFit="1"/>
    </xf>
    <xf numFmtId="0" fontId="19" fillId="0" borderId="75" xfId="8" applyFont="1" applyFill="1" applyBorder="1" applyAlignment="1">
      <alignment horizontal="center" vertical="center" shrinkToFit="1"/>
    </xf>
    <xf numFmtId="0" fontId="19" fillId="0" borderId="70" xfId="8" applyFont="1" applyFill="1" applyBorder="1" applyAlignment="1">
      <alignment horizontal="center" vertical="center" shrinkToFit="1"/>
    </xf>
    <xf numFmtId="0" fontId="26" fillId="0" borderId="31" xfId="8" applyFont="1" applyFill="1" applyBorder="1">
      <alignment vertical="center"/>
    </xf>
    <xf numFmtId="0" fontId="26" fillId="0" borderId="42" xfId="8" applyFont="1" applyFill="1" applyBorder="1">
      <alignment vertical="center"/>
    </xf>
    <xf numFmtId="0" fontId="19" fillId="0" borderId="41" xfId="8" applyFont="1" applyFill="1" applyBorder="1" applyAlignment="1">
      <alignment horizontal="center" vertical="center" wrapText="1"/>
    </xf>
    <xf numFmtId="0" fontId="19" fillId="0" borderId="12" xfId="8" applyFont="1" applyFill="1" applyBorder="1" applyAlignment="1">
      <alignment horizontal="center" vertical="center" wrapText="1"/>
    </xf>
    <xf numFmtId="0" fontId="19" fillId="0" borderId="48" xfId="8" applyFont="1" applyFill="1" applyBorder="1" applyAlignment="1">
      <alignment horizontal="center" vertical="center" wrapText="1"/>
    </xf>
    <xf numFmtId="0" fontId="19" fillId="0" borderId="37" xfId="8" applyFont="1" applyFill="1" applyBorder="1" applyAlignment="1">
      <alignment horizontal="center" vertical="center" wrapText="1"/>
    </xf>
    <xf numFmtId="0" fontId="19" fillId="0" borderId="54" xfId="8" applyFont="1" applyFill="1" applyBorder="1" applyAlignment="1">
      <alignment horizontal="center" vertical="center" wrapText="1"/>
    </xf>
    <xf numFmtId="0" fontId="19" fillId="0" borderId="40" xfId="8" applyFont="1" applyFill="1" applyBorder="1" applyAlignment="1">
      <alignment horizontal="center" vertical="center" wrapText="1"/>
    </xf>
    <xf numFmtId="0" fontId="25" fillId="0" borderId="13" xfId="8" applyFont="1" applyFill="1" applyBorder="1" applyAlignment="1">
      <alignment horizontal="center" vertical="center" wrapText="1"/>
    </xf>
    <xf numFmtId="0" fontId="25" fillId="0" borderId="67" xfId="8" applyFont="1" applyFill="1" applyBorder="1" applyAlignment="1">
      <alignment horizontal="center" vertical="center" wrapText="1"/>
    </xf>
    <xf numFmtId="0" fontId="23" fillId="0" borderId="74" xfId="7" applyFont="1" applyFill="1" applyBorder="1" applyAlignment="1">
      <alignment horizontal="left" vertical="center"/>
    </xf>
    <xf numFmtId="0" fontId="23" fillId="0" borderId="75" xfId="7" applyFont="1" applyFill="1" applyBorder="1" applyAlignment="1">
      <alignment horizontal="left" vertical="center"/>
    </xf>
    <xf numFmtId="0" fontId="23" fillId="0" borderId="76" xfId="7" applyFont="1" applyFill="1" applyBorder="1" applyAlignment="1">
      <alignment horizontal="left" vertical="center"/>
    </xf>
    <xf numFmtId="178" fontId="19" fillId="0" borderId="74" xfId="8" applyNumberFormat="1" applyFont="1" applyFill="1" applyBorder="1" applyAlignment="1">
      <alignment horizontal="right" vertical="center" shrinkToFit="1"/>
    </xf>
    <xf numFmtId="178" fontId="19" fillId="0" borderId="75" xfId="8" applyNumberFormat="1" applyFont="1" applyFill="1" applyBorder="1" applyAlignment="1">
      <alignment horizontal="right" vertical="center" shrinkToFit="1"/>
    </xf>
    <xf numFmtId="178" fontId="19" fillId="0" borderId="76" xfId="8" applyNumberFormat="1" applyFont="1" applyFill="1" applyBorder="1" applyAlignment="1">
      <alignment horizontal="right" vertical="center" shrinkToFit="1"/>
    </xf>
    <xf numFmtId="0" fontId="23" fillId="0" borderId="36" xfId="7" applyFont="1" applyFill="1" applyBorder="1" applyAlignment="1">
      <alignment horizontal="center" vertical="center" wrapText="1"/>
    </xf>
    <xf numFmtId="0" fontId="23" fillId="0" borderId="8" xfId="7" applyFont="1" applyFill="1" applyBorder="1" applyAlignment="1">
      <alignment horizontal="center" vertical="center" wrapText="1"/>
    </xf>
    <xf numFmtId="0" fontId="23" fillId="0" borderId="9" xfId="7" applyFont="1" applyFill="1" applyBorder="1" applyAlignment="1">
      <alignment horizontal="center" vertical="center" wrapText="1"/>
    </xf>
    <xf numFmtId="0" fontId="23" fillId="0" borderId="7" xfId="7" applyFont="1" applyFill="1" applyBorder="1" applyAlignment="1">
      <alignment horizontal="center" vertical="center" wrapText="1"/>
    </xf>
    <xf numFmtId="0" fontId="23" fillId="0" borderId="0" xfId="7" applyFont="1" applyFill="1" applyBorder="1" applyAlignment="1">
      <alignment horizontal="center" vertical="center" wrapText="1"/>
    </xf>
    <xf numFmtId="0" fontId="23" fillId="0" borderId="66" xfId="7" applyFont="1" applyFill="1" applyBorder="1" applyAlignment="1">
      <alignment horizontal="center" vertical="center" wrapText="1"/>
    </xf>
    <xf numFmtId="0" fontId="23" fillId="0" borderId="74" xfId="7" applyFont="1" applyFill="1" applyBorder="1" applyAlignment="1">
      <alignment horizontal="center" vertical="center" wrapText="1"/>
    </xf>
    <xf numFmtId="0" fontId="23" fillId="0" borderId="75" xfId="7" applyFont="1" applyFill="1" applyBorder="1" applyAlignment="1">
      <alignment horizontal="center" vertical="center" wrapText="1"/>
    </xf>
    <xf numFmtId="0" fontId="23" fillId="0" borderId="76" xfId="7" applyFont="1" applyFill="1" applyBorder="1" applyAlignment="1">
      <alignment horizontal="center" vertical="center" wrapText="1"/>
    </xf>
    <xf numFmtId="0" fontId="19" fillId="0" borderId="0" xfId="8" applyFont="1" applyFill="1" applyBorder="1" applyAlignment="1">
      <alignment horizontal="center" vertical="center" shrinkToFit="1"/>
    </xf>
    <xf numFmtId="186" fontId="19" fillId="0" borderId="0" xfId="8" applyNumberFormat="1" applyFont="1" applyFill="1" applyBorder="1" applyAlignment="1" applyProtection="1">
      <alignment horizontal="center" vertical="center" shrinkToFit="1"/>
      <protection hidden="1"/>
    </xf>
    <xf numFmtId="0" fontId="25" fillId="0" borderId="0" xfId="8" applyNumberFormat="1" applyFont="1" applyFill="1" applyBorder="1" applyAlignment="1" applyProtection="1">
      <alignment horizontal="left" vertical="center" wrapText="1"/>
      <protection hidden="1"/>
    </xf>
    <xf numFmtId="0" fontId="19" fillId="0" borderId="0" xfId="8" applyFont="1" applyFill="1" applyBorder="1" applyAlignment="1" applyProtection="1">
      <alignment horizontal="center" vertical="center" shrinkToFit="1"/>
      <protection hidden="1"/>
    </xf>
    <xf numFmtId="49" fontId="22" fillId="0" borderId="1" xfId="11" applyNumberFormat="1" applyFont="1" applyFill="1" applyBorder="1" applyAlignment="1">
      <alignment horizontal="center" vertical="center"/>
    </xf>
    <xf numFmtId="49" fontId="22" fillId="0" borderId="2" xfId="11" applyNumberFormat="1" applyFont="1" applyFill="1" applyBorder="1" applyAlignment="1">
      <alignment horizontal="center" vertical="center"/>
    </xf>
    <xf numFmtId="49" fontId="22" fillId="0" borderId="3" xfId="11" applyNumberFormat="1" applyFont="1" applyFill="1" applyBorder="1" applyAlignment="1">
      <alignment horizontal="center" vertical="center"/>
    </xf>
    <xf numFmtId="0" fontId="19" fillId="0" borderId="39" xfId="11" applyFont="1" applyBorder="1" applyAlignment="1">
      <alignment horizontal="center" vertical="center"/>
    </xf>
    <xf numFmtId="0" fontId="19" fillId="0" borderId="31" xfId="11" applyFont="1" applyBorder="1" applyAlignment="1">
      <alignment horizontal="center" vertical="center"/>
    </xf>
    <xf numFmtId="0" fontId="19" fillId="0" borderId="42" xfId="11" applyFont="1" applyBorder="1" applyAlignment="1">
      <alignment horizontal="center" vertical="center"/>
    </xf>
    <xf numFmtId="0" fontId="19" fillId="0" borderId="39" xfId="11" applyFont="1" applyFill="1" applyBorder="1" applyAlignment="1">
      <alignment horizontal="center" vertical="center"/>
    </xf>
    <xf numFmtId="0" fontId="19" fillId="0" borderId="31" xfId="11" applyFont="1" applyFill="1" applyBorder="1" applyAlignment="1">
      <alignment horizontal="center" vertical="center"/>
    </xf>
    <xf numFmtId="0" fontId="19" fillId="0" borderId="42" xfId="11" applyFont="1" applyFill="1" applyBorder="1" applyAlignment="1">
      <alignment horizontal="center" vertical="center"/>
    </xf>
    <xf numFmtId="0" fontId="19" fillId="0" borderId="34" xfId="11" applyFont="1" applyBorder="1" applyAlignment="1">
      <alignment horizontal="center" vertical="center"/>
    </xf>
    <xf numFmtId="0" fontId="19" fillId="0" borderId="41" xfId="11" applyFont="1" applyBorder="1">
      <alignment vertical="center"/>
    </xf>
    <xf numFmtId="0" fontId="19" fillId="0" borderId="12" xfId="11" applyFont="1" applyBorder="1">
      <alignment vertical="center"/>
    </xf>
    <xf numFmtId="0" fontId="19" fillId="0" borderId="48" xfId="11" applyFont="1" applyBorder="1">
      <alignment vertical="center"/>
    </xf>
    <xf numFmtId="178" fontId="19" fillId="0" borderId="41" xfId="11" applyNumberFormat="1" applyFont="1" applyFill="1" applyBorder="1" applyAlignment="1">
      <alignment horizontal="right" vertical="center" shrinkToFit="1"/>
    </xf>
    <xf numFmtId="178" fontId="19" fillId="0" borderId="12" xfId="11" applyNumberFormat="1" applyFont="1" applyFill="1" applyBorder="1" applyAlignment="1">
      <alignment horizontal="right" vertical="center" shrinkToFit="1"/>
    </xf>
    <xf numFmtId="178" fontId="19" fillId="0" borderId="82" xfId="11" applyNumberFormat="1" applyFont="1" applyFill="1" applyBorder="1" applyAlignment="1">
      <alignment horizontal="right" vertical="center" shrinkToFit="1"/>
    </xf>
    <xf numFmtId="181" fontId="19" fillId="0" borderId="83" xfId="11" applyNumberFormat="1" applyFont="1" applyFill="1" applyBorder="1" applyAlignment="1">
      <alignment horizontal="right" vertical="center" shrinkToFit="1"/>
    </xf>
    <xf numFmtId="178" fontId="19" fillId="0" borderId="83" xfId="11" applyNumberFormat="1" applyFont="1" applyFill="1" applyBorder="1" applyAlignment="1">
      <alignment horizontal="right" vertical="center" shrinkToFit="1"/>
    </xf>
    <xf numFmtId="181" fontId="19" fillId="0" borderId="84" xfId="11" applyNumberFormat="1" applyFont="1" applyFill="1" applyBorder="1" applyAlignment="1">
      <alignment horizontal="right" vertical="center" shrinkToFit="1"/>
    </xf>
    <xf numFmtId="181" fontId="19" fillId="0" borderId="12" xfId="11" applyNumberFormat="1" applyFont="1" applyFill="1" applyBorder="1" applyAlignment="1">
      <alignment horizontal="right" vertical="center" shrinkToFit="1"/>
    </xf>
    <xf numFmtId="181" fontId="19" fillId="0" borderId="48" xfId="11" applyNumberFormat="1" applyFont="1" applyFill="1" applyBorder="1" applyAlignment="1">
      <alignment horizontal="right" vertical="center" shrinkToFit="1"/>
    </xf>
    <xf numFmtId="0" fontId="19" fillId="0" borderId="64" xfId="11" applyFont="1" applyBorder="1">
      <alignment vertical="center"/>
    </xf>
    <xf numFmtId="0" fontId="19" fillId="0" borderId="0" xfId="11" applyFont="1" applyBorder="1">
      <alignment vertical="center"/>
    </xf>
    <xf numFmtId="0" fontId="19" fillId="0" borderId="38" xfId="11" applyFont="1" applyBorder="1">
      <alignment vertical="center"/>
    </xf>
    <xf numFmtId="178" fontId="19" fillId="0" borderId="64" xfId="11" applyNumberFormat="1" applyFont="1" applyFill="1" applyBorder="1" applyAlignment="1">
      <alignment horizontal="right" vertical="center" shrinkToFit="1"/>
    </xf>
    <xf numFmtId="178" fontId="19" fillId="0" borderId="0" xfId="11" applyNumberFormat="1" applyFont="1" applyFill="1" applyBorder="1" applyAlignment="1">
      <alignment horizontal="right" vertical="center" shrinkToFit="1"/>
    </xf>
    <xf numFmtId="178" fontId="19" fillId="0" borderId="85" xfId="11" applyNumberFormat="1" applyFont="1" applyFill="1" applyBorder="1" applyAlignment="1">
      <alignment horizontal="right" vertical="center" shrinkToFit="1"/>
    </xf>
    <xf numFmtId="181" fontId="19" fillId="0" borderId="86" xfId="11" applyNumberFormat="1" applyFont="1" applyFill="1" applyBorder="1" applyAlignment="1">
      <alignment horizontal="right" vertical="center" shrinkToFit="1"/>
    </xf>
    <xf numFmtId="178" fontId="19" fillId="0" borderId="86" xfId="11" applyNumberFormat="1" applyFont="1" applyFill="1" applyBorder="1" applyAlignment="1">
      <alignment horizontal="right" vertical="center" shrinkToFit="1"/>
    </xf>
    <xf numFmtId="181" fontId="19" fillId="0" borderId="88" xfId="11" applyNumberFormat="1" applyFont="1" applyFill="1" applyBorder="1" applyAlignment="1">
      <alignment horizontal="right" vertical="center" shrinkToFit="1"/>
    </xf>
    <xf numFmtId="181" fontId="19" fillId="0" borderId="0" xfId="11" applyNumberFormat="1" applyFont="1" applyFill="1" applyBorder="1" applyAlignment="1">
      <alignment horizontal="right" vertical="center" shrinkToFit="1"/>
    </xf>
    <xf numFmtId="181" fontId="19" fillId="0" borderId="38" xfId="11" applyNumberFormat="1" applyFont="1" applyFill="1" applyBorder="1" applyAlignment="1">
      <alignment horizontal="right" vertical="center" shrinkToFit="1"/>
    </xf>
    <xf numFmtId="178" fontId="19" fillId="0" borderId="87" xfId="11" applyNumberFormat="1" applyFont="1" applyFill="1" applyBorder="1" applyAlignment="1">
      <alignment horizontal="right" vertical="center" shrinkToFit="1"/>
    </xf>
    <xf numFmtId="178" fontId="19" fillId="0" borderId="88" xfId="11" applyNumberFormat="1" applyFont="1" applyFill="1" applyBorder="1" applyAlignment="1">
      <alignment horizontal="right" vertical="center" shrinkToFit="1"/>
    </xf>
    <xf numFmtId="178" fontId="19" fillId="0" borderId="38" xfId="11" applyNumberFormat="1" applyFont="1" applyFill="1" applyBorder="1" applyAlignment="1">
      <alignment horizontal="right" vertical="center" shrinkToFit="1"/>
    </xf>
    <xf numFmtId="0" fontId="19" fillId="0" borderId="41" xfId="11" applyFont="1" applyFill="1" applyBorder="1">
      <alignment vertical="center"/>
    </xf>
    <xf numFmtId="0" fontId="19" fillId="0" borderId="12" xfId="11" applyFont="1" applyFill="1" applyBorder="1">
      <alignment vertical="center"/>
    </xf>
    <xf numFmtId="0" fontId="19" fillId="0" borderId="48" xfId="11" applyFont="1" applyFill="1" applyBorder="1">
      <alignment vertical="center"/>
    </xf>
    <xf numFmtId="181" fontId="19" fillId="0" borderId="82" xfId="11" applyNumberFormat="1" applyFont="1" applyFill="1" applyBorder="1" applyAlignment="1">
      <alignment horizontal="right" vertical="center" shrinkToFit="1"/>
    </xf>
    <xf numFmtId="0" fontId="19" fillId="0" borderId="64" xfId="11" applyFont="1" applyFill="1" applyBorder="1">
      <alignment vertical="center"/>
    </xf>
    <xf numFmtId="0" fontId="19" fillId="0" borderId="0" xfId="11" applyFont="1" applyFill="1" applyBorder="1">
      <alignment vertical="center"/>
    </xf>
    <xf numFmtId="0" fontId="19" fillId="0" borderId="38" xfId="11" applyFont="1" applyFill="1" applyBorder="1">
      <alignment vertical="center"/>
    </xf>
    <xf numFmtId="0" fontId="19" fillId="0" borderId="64" xfId="11" applyFont="1" applyBorder="1" applyAlignment="1">
      <alignment vertical="center"/>
    </xf>
    <xf numFmtId="0" fontId="15" fillId="0" borderId="0" xfId="6" applyAlignment="1">
      <alignment vertical="center"/>
    </xf>
    <xf numFmtId="0" fontId="15" fillId="0" borderId="38" xfId="6" applyBorder="1" applyAlignment="1">
      <alignment vertical="center"/>
    </xf>
    <xf numFmtId="178" fontId="19" fillId="0" borderId="88" xfId="11" applyNumberFormat="1" applyFont="1" applyFill="1" applyBorder="1" applyAlignment="1">
      <alignment horizontal="right" vertical="center"/>
    </xf>
    <xf numFmtId="178" fontId="19" fillId="0" borderId="0" xfId="11" applyNumberFormat="1" applyFont="1" applyFill="1" applyBorder="1" applyAlignment="1">
      <alignment horizontal="right" vertical="center"/>
    </xf>
    <xf numFmtId="178" fontId="19" fillId="0" borderId="38" xfId="11" applyNumberFormat="1" applyFont="1" applyFill="1" applyBorder="1" applyAlignment="1">
      <alignment horizontal="right" vertical="center"/>
    </xf>
    <xf numFmtId="0" fontId="19" fillId="0" borderId="37" xfId="11" applyFont="1" applyFill="1" applyBorder="1">
      <alignment vertical="center"/>
    </xf>
    <xf numFmtId="0" fontId="19" fillId="0" borderId="54" xfId="11" applyFont="1" applyFill="1" applyBorder="1">
      <alignment vertical="center"/>
    </xf>
    <xf numFmtId="0" fontId="19" fillId="0" borderId="40" xfId="11" applyFont="1" applyFill="1" applyBorder="1">
      <alignment vertical="center"/>
    </xf>
    <xf numFmtId="178" fontId="19" fillId="0" borderId="64" xfId="11" applyNumberFormat="1" applyFont="1" applyFill="1" applyBorder="1" applyAlignment="1">
      <alignment horizontal="right" vertical="center"/>
    </xf>
    <xf numFmtId="178" fontId="19" fillId="0" borderId="85" xfId="11" applyNumberFormat="1" applyFont="1" applyFill="1" applyBorder="1" applyAlignment="1">
      <alignment horizontal="right" vertical="center"/>
    </xf>
    <xf numFmtId="181" fontId="19" fillId="0" borderId="86" xfId="11" applyNumberFormat="1" applyFont="1" applyFill="1" applyBorder="1" applyAlignment="1">
      <alignment horizontal="right" vertical="center"/>
    </xf>
    <xf numFmtId="0" fontId="25" fillId="0" borderId="39" xfId="11" applyFont="1" applyFill="1" applyBorder="1" applyAlignment="1">
      <alignment horizontal="center" vertical="center"/>
    </xf>
    <xf numFmtId="0" fontId="25" fillId="0" borderId="31" xfId="11" applyFont="1" applyFill="1" applyBorder="1" applyAlignment="1">
      <alignment horizontal="center" vertical="center"/>
    </xf>
    <xf numFmtId="0" fontId="25" fillId="0" borderId="42" xfId="11" applyFont="1" applyFill="1" applyBorder="1" applyAlignment="1">
      <alignment horizontal="center" vertical="center"/>
    </xf>
    <xf numFmtId="178" fontId="19" fillId="0" borderId="84" xfId="11" applyNumberFormat="1" applyFont="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38" xfId="11" applyNumberForma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85" xfId="11" applyNumberFormat="1" applyFill="1" applyBorder="1" applyAlignment="1">
      <alignment horizontal="right" vertical="center" shrinkToFit="1"/>
    </xf>
    <xf numFmtId="0" fontId="15" fillId="0" borderId="0" xfId="6" applyBorder="1" applyAlignment="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5" fillId="0" borderId="64" xfId="11" applyFont="1" applyBorder="1">
      <alignment vertical="center"/>
    </xf>
    <xf numFmtId="0" fontId="25" fillId="0" borderId="0" xfId="11" applyFont="1" applyBorder="1">
      <alignment vertical="center"/>
    </xf>
    <xf numFmtId="0" fontId="25" fillId="0" borderId="38" xfId="11" applyFont="1" applyBorder="1">
      <alignment vertical="center"/>
    </xf>
    <xf numFmtId="0" fontId="19" fillId="0" borderId="37" xfId="11" applyFont="1" applyBorder="1">
      <alignment vertical="center"/>
    </xf>
    <xf numFmtId="0" fontId="19" fillId="0" borderId="54" xfId="11" applyFont="1" applyBorder="1">
      <alignment vertical="center"/>
    </xf>
    <xf numFmtId="0" fontId="19" fillId="0" borderId="40" xfId="11" applyFont="1" applyBorder="1">
      <alignment vertical="center"/>
    </xf>
    <xf numFmtId="0" fontId="19" fillId="0" borderId="41" xfId="11" applyFont="1" applyBorder="1" applyAlignment="1">
      <alignment horizontal="center" vertical="center" wrapText="1"/>
    </xf>
    <xf numFmtId="0" fontId="19" fillId="0" borderId="12" xfId="11" applyFont="1" applyBorder="1" applyAlignment="1">
      <alignment horizontal="center" vertical="center" wrapText="1"/>
    </xf>
    <xf numFmtId="0" fontId="19" fillId="0" borderId="64" xfId="11" applyFont="1" applyBorder="1" applyAlignment="1">
      <alignment horizontal="center" vertical="center" wrapText="1"/>
    </xf>
    <xf numFmtId="0" fontId="19" fillId="0" borderId="0" xfId="11" applyFont="1" applyBorder="1" applyAlignment="1">
      <alignment horizontal="center" vertical="center" wrapText="1"/>
    </xf>
    <xf numFmtId="0" fontId="19" fillId="0" borderId="37" xfId="11" applyFont="1" applyBorder="1" applyAlignment="1">
      <alignment horizontal="center" vertical="center" wrapText="1"/>
    </xf>
    <xf numFmtId="0" fontId="19" fillId="0" borderId="54" xfId="11" applyFont="1" applyBorder="1" applyAlignment="1">
      <alignment horizontal="center" vertical="center" wrapText="1"/>
    </xf>
    <xf numFmtId="0" fontId="19" fillId="0" borderId="12" xfId="11" applyFont="1" applyBorder="1" applyAlignment="1">
      <alignment vertical="center" textRotation="255"/>
    </xf>
    <xf numFmtId="0" fontId="19" fillId="0" borderId="0" xfId="11" applyFont="1" applyBorder="1" applyAlignment="1">
      <alignment vertical="center" textRotation="255"/>
    </xf>
    <xf numFmtId="0" fontId="19" fillId="0" borderId="54" xfId="11" applyFont="1" applyBorder="1" applyAlignment="1">
      <alignment vertical="center" textRotation="255"/>
    </xf>
    <xf numFmtId="181" fontId="19" fillId="0" borderId="64"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1" fillId="0" borderId="38" xfId="11" applyFill="1" applyBorder="1" applyAlignment="1">
      <alignment horizontal="right" vertical="center" shrinkToFit="1"/>
    </xf>
    <xf numFmtId="181" fontId="19"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0" fontId="1" fillId="0" borderId="48" xfId="11" applyFill="1" applyBorder="1" applyAlignment="1">
      <alignment horizontal="right" vertical="center" shrinkToFit="1"/>
    </xf>
    <xf numFmtId="0" fontId="19" fillId="0" borderId="41" xfId="11" applyFont="1" applyFill="1" applyBorder="1" applyAlignment="1">
      <alignment horizontal="center" vertical="center" textRotation="255"/>
    </xf>
    <xf numFmtId="0" fontId="19" fillId="0" borderId="48" xfId="11" applyFont="1" applyFill="1" applyBorder="1" applyAlignment="1">
      <alignment horizontal="center" vertical="center" textRotation="255"/>
    </xf>
    <xf numFmtId="0" fontId="19" fillId="0" borderId="64" xfId="11" applyFont="1" applyFill="1" applyBorder="1" applyAlignment="1">
      <alignment horizontal="center" vertical="center" textRotation="255"/>
    </xf>
    <xf numFmtId="0" fontId="19" fillId="0" borderId="38" xfId="11" applyFont="1" applyFill="1" applyBorder="1" applyAlignment="1">
      <alignment horizontal="center" vertical="center" textRotation="255"/>
    </xf>
    <xf numFmtId="0" fontId="19" fillId="0" borderId="37" xfId="11" applyFont="1" applyFill="1" applyBorder="1" applyAlignment="1">
      <alignment horizontal="center" vertical="center" textRotation="255"/>
    </xf>
    <xf numFmtId="0" fontId="19" fillId="0" borderId="40" xfId="11" applyFont="1" applyFill="1" applyBorder="1" applyAlignment="1">
      <alignment horizontal="center" vertical="center" textRotation="255"/>
    </xf>
    <xf numFmtId="181" fontId="19"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181" fontId="19"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19" fillId="0" borderId="41" xfId="11" applyFont="1" applyFill="1" applyBorder="1" applyAlignment="1">
      <alignment horizontal="left" vertical="center"/>
    </xf>
    <xf numFmtId="0" fontId="19" fillId="0" borderId="12" xfId="11" applyFont="1" applyFill="1" applyBorder="1" applyAlignment="1">
      <alignment horizontal="left" vertical="center"/>
    </xf>
    <xf numFmtId="0" fontId="19" fillId="0" borderId="48" xfId="11" applyFont="1" applyFill="1" applyBorder="1" applyAlignment="1">
      <alignment horizontal="left" vertical="center"/>
    </xf>
    <xf numFmtId="178" fontId="19" fillId="0" borderId="48" xfId="11" applyNumberFormat="1" applyFont="1" applyFill="1" applyBorder="1" applyAlignment="1">
      <alignment horizontal="right" vertical="center" shrinkToFit="1"/>
    </xf>
    <xf numFmtId="0" fontId="19" fillId="0" borderId="64" xfId="11" applyFont="1" applyFill="1" applyBorder="1" applyAlignment="1">
      <alignment horizontal="left" vertical="center"/>
    </xf>
    <xf numFmtId="0" fontId="19" fillId="0" borderId="0" xfId="11" applyFont="1" applyFill="1" applyBorder="1" applyAlignment="1">
      <alignment horizontal="left" vertical="center"/>
    </xf>
    <xf numFmtId="0" fontId="19" fillId="0" borderId="38" xfId="11" applyFont="1" applyFill="1" applyBorder="1" applyAlignment="1">
      <alignment horizontal="left" vertical="center"/>
    </xf>
    <xf numFmtId="178" fontId="19" fillId="0" borderId="37" xfId="11" applyNumberFormat="1" applyFont="1" applyFill="1" applyBorder="1" applyAlignment="1">
      <alignment horizontal="right" vertical="center" shrinkToFit="1"/>
    </xf>
    <xf numFmtId="178" fontId="19" fillId="0" borderId="54" xfId="11" applyNumberFormat="1" applyFont="1" applyFill="1" applyBorder="1" applyAlignment="1">
      <alignment horizontal="right" vertical="center" shrinkToFit="1"/>
    </xf>
    <xf numFmtId="178" fontId="19" fillId="0" borderId="89" xfId="11" applyNumberFormat="1" applyFont="1" applyFill="1" applyBorder="1" applyAlignment="1">
      <alignment horizontal="right" vertical="center" shrinkToFit="1"/>
    </xf>
    <xf numFmtId="181" fontId="19" fillId="0" borderId="90" xfId="11" applyNumberFormat="1" applyFont="1" applyFill="1" applyBorder="1" applyAlignment="1">
      <alignment horizontal="right" vertical="center" shrinkToFit="1"/>
    </xf>
    <xf numFmtId="178" fontId="19" fillId="0" borderId="90" xfId="11" applyNumberFormat="1" applyFont="1" applyFill="1" applyBorder="1" applyAlignment="1">
      <alignment horizontal="right" vertical="center" shrinkToFit="1"/>
    </xf>
    <xf numFmtId="181" fontId="19" fillId="0" borderId="91" xfId="11" applyNumberFormat="1" applyFont="1" applyFill="1" applyBorder="1" applyAlignment="1">
      <alignment horizontal="right" vertical="center" shrinkToFit="1"/>
    </xf>
    <xf numFmtId="181" fontId="19" fillId="0" borderId="40" xfId="11" applyNumberFormat="1" applyFont="1" applyFill="1" applyBorder="1" applyAlignment="1">
      <alignment horizontal="right" vertical="center" shrinkToFit="1"/>
    </xf>
    <xf numFmtId="0" fontId="19" fillId="0" borderId="37" xfId="11" applyFont="1" applyFill="1" applyBorder="1" applyAlignment="1">
      <alignment horizontal="left" vertical="center"/>
    </xf>
    <xf numFmtId="0" fontId="19" fillId="0" borderId="54" xfId="11" applyFont="1" applyFill="1" applyBorder="1" applyAlignment="1">
      <alignment horizontal="left" vertical="center"/>
    </xf>
    <xf numFmtId="0" fontId="19" fillId="0" borderId="40" xfId="11" applyFont="1" applyFill="1" applyBorder="1" applyAlignment="1">
      <alignment horizontal="left" vertical="center"/>
    </xf>
    <xf numFmtId="178" fontId="19" fillId="0" borderId="40" xfId="11" applyNumberFormat="1" applyFont="1" applyFill="1" applyBorder="1" applyAlignment="1">
      <alignment horizontal="right" vertical="center" shrinkToFit="1"/>
    </xf>
    <xf numFmtId="0" fontId="19" fillId="0" borderId="64" xfId="11" applyFont="1" applyFill="1" applyBorder="1" applyAlignment="1">
      <alignment horizontal="center" vertical="center" wrapText="1"/>
    </xf>
    <xf numFmtId="0" fontId="19" fillId="0" borderId="0" xfId="11" applyFont="1" applyFill="1" applyBorder="1" applyAlignment="1">
      <alignment horizontal="center" vertical="center" wrapText="1"/>
    </xf>
    <xf numFmtId="0" fontId="19" fillId="0" borderId="37" xfId="11" applyFont="1" applyFill="1" applyBorder="1" applyAlignment="1">
      <alignment horizontal="center" vertical="center" wrapText="1"/>
    </xf>
    <xf numFmtId="0" fontId="19" fillId="0" borderId="54" xfId="11" applyFont="1" applyFill="1" applyBorder="1" applyAlignment="1">
      <alignment horizontal="center" vertical="center" wrapText="1"/>
    </xf>
    <xf numFmtId="178" fontId="19" fillId="5" borderId="88" xfId="11" applyNumberFormat="1" applyFont="1" applyFill="1" applyBorder="1" applyAlignment="1">
      <alignment horizontal="right" vertical="center" shrinkToFit="1"/>
    </xf>
    <xf numFmtId="178" fontId="19" fillId="5" borderId="0" xfId="11" applyNumberFormat="1" applyFont="1" applyFill="1" applyBorder="1" applyAlignment="1">
      <alignment horizontal="right" vertical="center" shrinkToFit="1"/>
    </xf>
    <xf numFmtId="178" fontId="19" fillId="5" borderId="85" xfId="11" applyNumberFormat="1" applyFont="1" applyFill="1" applyBorder="1" applyAlignment="1">
      <alignment horizontal="right" vertical="center" shrinkToFit="1"/>
    </xf>
    <xf numFmtId="0" fontId="19" fillId="5" borderId="88" xfId="11" applyFont="1" applyFill="1" applyBorder="1" applyAlignment="1">
      <alignment horizontal="right" vertical="center" shrinkToFit="1"/>
    </xf>
    <xf numFmtId="0" fontId="19" fillId="5" borderId="0" xfId="11" applyFont="1" applyFill="1" applyBorder="1" applyAlignment="1">
      <alignment horizontal="right" vertical="center" shrinkToFit="1"/>
    </xf>
    <xf numFmtId="0" fontId="19" fillId="5" borderId="38" xfId="11" applyFont="1" applyFill="1" applyBorder="1" applyAlignment="1">
      <alignment horizontal="right" vertical="center" shrinkToFit="1"/>
    </xf>
    <xf numFmtId="181" fontId="19" fillId="0" borderId="85" xfId="11" applyNumberFormat="1" applyFont="1" applyFill="1" applyBorder="1" applyAlignment="1">
      <alignment horizontal="right" vertical="center" shrinkToFit="1"/>
    </xf>
    <xf numFmtId="0" fontId="1" fillId="0" borderId="89" xfId="1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19" fillId="0" borderId="91" xfId="11" applyNumberFormat="1" applyFont="1" applyFill="1" applyBorder="1" applyAlignment="1">
      <alignment horizontal="right" vertical="center" shrinkToFit="1"/>
    </xf>
    <xf numFmtId="178" fontId="19" fillId="5" borderId="91" xfId="11" applyNumberFormat="1" applyFont="1" applyFill="1" applyBorder="1" applyAlignment="1">
      <alignment horizontal="right" vertical="center" shrinkToFit="1"/>
    </xf>
    <xf numFmtId="178" fontId="19" fillId="5" borderId="54" xfId="11" applyNumberFormat="1" applyFont="1" applyFill="1" applyBorder="1" applyAlignment="1">
      <alignment horizontal="right" vertical="center" shrinkToFit="1"/>
    </xf>
    <xf numFmtId="178" fontId="19" fillId="5" borderId="89" xfId="11" applyNumberFormat="1" applyFont="1" applyFill="1" applyBorder="1" applyAlignment="1">
      <alignment horizontal="right" vertical="center" shrinkToFit="1"/>
    </xf>
    <xf numFmtId="0" fontId="19" fillId="5" borderId="91" xfId="11" applyFont="1" applyFill="1" applyBorder="1" applyAlignment="1">
      <alignment horizontal="right" vertical="center" shrinkToFit="1"/>
    </xf>
    <xf numFmtId="0" fontId="19" fillId="5" borderId="54" xfId="11" applyFont="1" applyFill="1" applyBorder="1" applyAlignment="1">
      <alignment horizontal="right" vertical="center" shrinkToFit="1"/>
    </xf>
    <xf numFmtId="0" fontId="19" fillId="5" borderId="40" xfId="11" applyFont="1" applyFill="1" applyBorder="1" applyAlignment="1">
      <alignment horizontal="right" vertical="center" shrinkToFit="1"/>
    </xf>
    <xf numFmtId="0" fontId="19" fillId="0" borderId="41" xfId="11" applyFont="1" applyBorder="1" applyAlignment="1">
      <alignment horizontal="center" vertical="center" textRotation="255"/>
    </xf>
    <xf numFmtId="0" fontId="19" fillId="0" borderId="48" xfId="11" applyFont="1" applyBorder="1" applyAlignment="1">
      <alignment horizontal="center" vertical="center" textRotation="255"/>
    </xf>
    <xf numFmtId="0" fontId="19" fillId="0" borderId="64" xfId="11" applyFont="1" applyBorder="1" applyAlignment="1">
      <alignment horizontal="center" vertical="center" textRotation="255"/>
    </xf>
    <xf numFmtId="0" fontId="19" fillId="0" borderId="38" xfId="11" applyFont="1" applyBorder="1" applyAlignment="1">
      <alignment horizontal="center" vertical="center" textRotation="255"/>
    </xf>
    <xf numFmtId="0" fontId="19" fillId="0" borderId="37" xfId="11" applyFont="1" applyBorder="1" applyAlignment="1">
      <alignment horizontal="center" vertical="center" textRotation="255"/>
    </xf>
    <xf numFmtId="0" fontId="19" fillId="0" borderId="40" xfId="11" applyFont="1" applyBorder="1" applyAlignment="1">
      <alignment horizontal="center" vertical="center" textRotation="255"/>
    </xf>
    <xf numFmtId="0" fontId="33" fillId="7" borderId="62" xfId="12" applyFont="1" applyFill="1" applyBorder="1" applyAlignment="1" applyProtection="1">
      <alignment horizontal="center" vertical="center" wrapText="1"/>
      <protection locked="0"/>
    </xf>
    <xf numFmtId="0" fontId="33" fillId="7" borderId="8" xfId="12" applyFont="1" applyFill="1" applyBorder="1" applyAlignment="1" applyProtection="1">
      <alignment horizontal="center" vertical="center" wrapText="1"/>
      <protection locked="0"/>
    </xf>
    <xf numFmtId="0" fontId="33" fillId="7" borderId="23" xfId="12" applyFont="1" applyFill="1" applyBorder="1" applyAlignment="1" applyProtection="1">
      <alignment horizontal="center" vertical="center" wrapText="1"/>
      <protection locked="0"/>
    </xf>
    <xf numFmtId="0" fontId="33" fillId="7" borderId="95" xfId="12" applyFont="1" applyFill="1" applyBorder="1" applyAlignment="1" applyProtection="1">
      <alignment horizontal="center" vertical="center" wrapText="1"/>
      <protection locked="0"/>
    </xf>
    <xf numFmtId="0" fontId="33" fillId="7" borderId="93" xfId="12" applyFont="1" applyFill="1" applyBorder="1" applyAlignment="1" applyProtection="1">
      <alignment horizontal="center" vertical="center" wrapText="1"/>
      <protection locked="0"/>
    </xf>
    <xf numFmtId="0" fontId="33" fillId="7" borderId="94" xfId="12" applyFont="1" applyFill="1" applyBorder="1" applyAlignment="1" applyProtection="1">
      <alignment horizontal="center" vertical="center" wrapTex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0" fontId="33" fillId="7" borderId="9" xfId="12" applyFont="1" applyFill="1" applyBorder="1" applyAlignment="1" applyProtection="1">
      <alignment horizontal="center" vertical="center" wrapText="1"/>
      <protection locked="0"/>
    </xf>
    <xf numFmtId="0" fontId="33" fillId="7" borderId="96" xfId="12" applyFont="1" applyFill="1" applyBorder="1" applyAlignment="1" applyProtection="1">
      <alignment horizontal="center" vertical="center" wrapText="1"/>
      <protection locked="0"/>
    </xf>
    <xf numFmtId="0" fontId="33" fillId="0" borderId="98" xfId="14" applyFont="1" applyBorder="1" applyAlignment="1" applyProtection="1">
      <alignment horizontal="left" vertical="center" shrinkToFit="1"/>
      <protection locked="0"/>
    </xf>
    <xf numFmtId="0" fontId="33" fillId="0" borderId="99" xfId="14" applyFont="1" applyBorder="1" applyAlignment="1" applyProtection="1">
      <alignment horizontal="left" vertical="center" shrinkToFit="1"/>
      <protection locked="0"/>
    </xf>
    <xf numFmtId="0" fontId="33" fillId="0" borderId="100" xfId="14" applyFont="1" applyBorder="1" applyAlignment="1" applyProtection="1">
      <alignment horizontal="left" vertical="center" shrinkToFit="1"/>
      <protection locked="0"/>
    </xf>
    <xf numFmtId="177" fontId="33" fillId="0" borderId="101" xfId="14" applyNumberFormat="1" applyFont="1" applyBorder="1" applyAlignment="1" applyProtection="1">
      <alignment horizontal="right" vertical="center" shrinkToFit="1"/>
      <protection locked="0"/>
    </xf>
    <xf numFmtId="177" fontId="33" fillId="0" borderId="102" xfId="14" applyNumberFormat="1" applyFont="1" applyBorder="1" applyAlignment="1" applyProtection="1">
      <alignment horizontal="right" vertical="center" shrinkToFit="1"/>
      <protection locked="0"/>
    </xf>
    <xf numFmtId="177" fontId="33" fillId="0" borderId="103" xfId="14" applyNumberFormat="1" applyFont="1" applyBorder="1" applyAlignment="1" applyProtection="1">
      <alignment horizontal="right" vertical="center" shrinkToFit="1"/>
      <protection locked="0"/>
    </xf>
    <xf numFmtId="177" fontId="33" fillId="0" borderId="104" xfId="14" applyNumberFormat="1" applyFont="1" applyBorder="1" applyAlignment="1" applyProtection="1">
      <alignment horizontal="right" vertical="center" shrinkToFit="1"/>
      <protection locked="0"/>
    </xf>
    <xf numFmtId="177" fontId="33" fillId="0" borderId="105" xfId="14" applyNumberFormat="1" applyFont="1" applyBorder="1" applyAlignment="1" applyProtection="1">
      <alignment horizontal="right" vertical="center" shrinkToFit="1"/>
      <protection locked="0"/>
    </xf>
    <xf numFmtId="177" fontId="33" fillId="0" borderId="106" xfId="14" applyNumberFormat="1" applyFont="1" applyBorder="1" applyAlignment="1" applyProtection="1">
      <alignment horizontal="right" vertical="center" shrinkToFit="1"/>
      <protection locked="0"/>
    </xf>
    <xf numFmtId="0" fontId="33" fillId="7" borderId="36" xfId="12" applyFont="1" applyFill="1" applyBorder="1" applyAlignment="1" applyProtection="1">
      <alignment horizontal="center" vertical="center"/>
      <protection locked="0"/>
    </xf>
    <xf numFmtId="0" fontId="33" fillId="7" borderId="8" xfId="12" applyFont="1" applyFill="1" applyBorder="1" applyAlignment="1" applyProtection="1">
      <alignment horizontal="center" vertical="center"/>
      <protection locked="0"/>
    </xf>
    <xf numFmtId="0" fontId="33" fillId="7" borderId="23" xfId="12" applyFont="1" applyFill="1" applyBorder="1" applyAlignment="1" applyProtection="1">
      <alignment horizontal="center" vertical="center"/>
      <protection locked="0"/>
    </xf>
    <xf numFmtId="0" fontId="33" fillId="7" borderId="92" xfId="12" applyFont="1" applyFill="1" applyBorder="1" applyAlignment="1" applyProtection="1">
      <alignment horizontal="center" vertical="center"/>
      <protection locked="0"/>
    </xf>
    <xf numFmtId="0" fontId="33" fillId="7" borderId="93" xfId="12" applyFont="1" applyFill="1" applyBorder="1" applyAlignment="1" applyProtection="1">
      <alignment horizontal="center" vertical="center"/>
      <protection locked="0"/>
    </xf>
    <xf numFmtId="0" fontId="33" fillId="7" borderId="94" xfId="12" applyFont="1" applyFill="1" applyBorder="1" applyAlignment="1" applyProtection="1">
      <alignment horizontal="center" vertical="center"/>
      <protection locked="0"/>
    </xf>
    <xf numFmtId="0" fontId="32" fillId="6" borderId="1" xfId="12" applyFont="1" applyFill="1" applyBorder="1" applyAlignment="1" applyProtection="1">
      <alignment horizontal="center" vertical="center"/>
    </xf>
    <xf numFmtId="0" fontId="32" fillId="6" borderId="2" xfId="12" applyFont="1" applyFill="1" applyBorder="1" applyAlignment="1" applyProtection="1">
      <alignment horizontal="center" vertical="center"/>
    </xf>
    <xf numFmtId="0" fontId="32" fillId="6" borderId="3" xfId="12" applyFont="1" applyFill="1" applyBorder="1" applyAlignment="1" applyProtection="1">
      <alignment horizontal="center" vertical="center"/>
    </xf>
    <xf numFmtId="0" fontId="33" fillId="6" borderId="75" xfId="12" applyFont="1" applyFill="1" applyBorder="1" applyAlignment="1" applyProtection="1">
      <alignment horizontal="left" vertical="center"/>
    </xf>
    <xf numFmtId="0" fontId="33" fillId="7" borderId="36" xfId="12" applyFont="1" applyFill="1" applyBorder="1" applyAlignment="1" applyProtection="1">
      <alignment horizontal="center" vertical="center" wrapText="1"/>
      <protection locked="0"/>
    </xf>
    <xf numFmtId="0" fontId="33" fillId="7" borderId="92" xfId="12" applyFont="1" applyFill="1" applyBorder="1" applyAlignment="1" applyProtection="1">
      <alignment horizontal="center" vertical="center" wrapText="1"/>
      <protection locked="0"/>
    </xf>
    <xf numFmtId="0" fontId="33" fillId="0" borderId="98" xfId="15" applyNumberFormat="1" applyFont="1" applyBorder="1" applyAlignment="1" applyProtection="1">
      <alignment horizontal="left" vertical="center" shrinkToFit="1"/>
      <protection locked="0"/>
    </xf>
    <xf numFmtId="0" fontId="33" fillId="0" borderId="99" xfId="15" applyNumberFormat="1" applyFont="1" applyBorder="1" applyAlignment="1" applyProtection="1">
      <alignment horizontal="left" vertical="center" shrinkToFit="1"/>
      <protection locked="0"/>
    </xf>
    <xf numFmtId="0" fontId="33" fillId="0" borderId="110" xfId="15" applyNumberFormat="1" applyFont="1" applyBorder="1" applyAlignment="1" applyProtection="1">
      <alignment horizontal="left" vertical="center" shrinkToFit="1"/>
      <protection locked="0"/>
    </xf>
    <xf numFmtId="0" fontId="33" fillId="0" borderId="112" xfId="14" applyFont="1" applyBorder="1" applyAlignment="1" applyProtection="1">
      <alignment horizontal="left" vertical="center" shrinkToFit="1"/>
      <protection locked="0"/>
    </xf>
    <xf numFmtId="0" fontId="33" fillId="0" borderId="113" xfId="14" applyFont="1" applyBorder="1" applyAlignment="1" applyProtection="1">
      <alignment horizontal="left" vertical="center" shrinkToFit="1"/>
      <protection locked="0"/>
    </xf>
    <xf numFmtId="0" fontId="33" fillId="0" borderId="114" xfId="14" applyFont="1" applyBorder="1" applyAlignment="1" applyProtection="1">
      <alignment horizontal="left" vertical="center" shrinkToFit="1"/>
      <protection locked="0"/>
    </xf>
    <xf numFmtId="177" fontId="33" fillId="0" borderId="115" xfId="14" applyNumberFormat="1" applyFont="1" applyBorder="1" applyAlignment="1" applyProtection="1">
      <alignment horizontal="right" vertical="center" shrinkToFit="1"/>
      <protection locked="0"/>
    </xf>
    <xf numFmtId="177" fontId="33" fillId="0" borderId="116" xfId="14" applyNumberFormat="1" applyFont="1" applyBorder="1" applyAlignment="1" applyProtection="1">
      <alignment horizontal="right" vertical="center" shrinkToFit="1"/>
      <protection locked="0"/>
    </xf>
    <xf numFmtId="177" fontId="33" fillId="0" borderId="117" xfId="14" applyNumberFormat="1" applyFont="1" applyBorder="1" applyAlignment="1" applyProtection="1">
      <alignment horizontal="right" vertical="center" shrinkToFit="1"/>
      <protection locked="0"/>
    </xf>
    <xf numFmtId="177" fontId="33" fillId="0" borderId="118" xfId="14" applyNumberFormat="1" applyFont="1" applyBorder="1" applyAlignment="1" applyProtection="1">
      <alignment horizontal="right" vertical="center" shrinkToFit="1"/>
      <protection locked="0"/>
    </xf>
    <xf numFmtId="177" fontId="33" fillId="0" borderId="113" xfId="14" applyNumberFormat="1" applyFont="1" applyBorder="1" applyAlignment="1" applyProtection="1">
      <alignment horizontal="right" vertical="center" shrinkToFit="1"/>
      <protection locked="0"/>
    </xf>
    <xf numFmtId="177" fontId="33" fillId="0" borderId="119" xfId="14" applyNumberFormat="1" applyFont="1" applyBorder="1" applyAlignment="1" applyProtection="1">
      <alignment horizontal="right" vertical="center" shrinkToFit="1"/>
      <protection locked="0"/>
    </xf>
    <xf numFmtId="177" fontId="33" fillId="0" borderId="120" xfId="15" applyNumberFormat="1" applyFont="1" applyBorder="1" applyAlignment="1" applyProtection="1">
      <alignment horizontal="right" vertical="center" shrinkToFit="1"/>
      <protection locked="0"/>
    </xf>
    <xf numFmtId="177" fontId="33" fillId="0" borderId="116" xfId="15" applyNumberFormat="1" applyFont="1" applyBorder="1" applyAlignment="1" applyProtection="1">
      <alignment horizontal="right" vertical="center" shrinkToFit="1"/>
      <protection locked="0"/>
    </xf>
    <xf numFmtId="0" fontId="33" fillId="0" borderId="116" xfId="15" applyNumberFormat="1" applyFont="1" applyBorder="1" applyAlignment="1" applyProtection="1">
      <alignment horizontal="left" vertical="center" shrinkToFit="1"/>
      <protection locked="0"/>
    </xf>
    <xf numFmtId="0" fontId="33" fillId="0" borderId="121" xfId="15" applyNumberFormat="1" applyFont="1" applyBorder="1" applyAlignment="1" applyProtection="1">
      <alignment horizontal="left" vertical="center" shrinkToFit="1"/>
      <protection locked="0"/>
    </xf>
    <xf numFmtId="0" fontId="33" fillId="0" borderId="112" xfId="15" applyFont="1" applyBorder="1" applyAlignment="1" applyProtection="1">
      <alignment horizontal="left" vertical="center" shrinkToFit="1"/>
      <protection locked="0"/>
    </xf>
    <xf numFmtId="0" fontId="33" fillId="0" borderId="113" xfId="15" applyFont="1" applyBorder="1" applyAlignment="1" applyProtection="1">
      <alignment horizontal="left" vertical="center" shrinkToFit="1"/>
      <protection locked="0"/>
    </xf>
    <xf numFmtId="0" fontId="33" fillId="0" borderId="114" xfId="15" applyFont="1" applyBorder="1" applyAlignment="1" applyProtection="1">
      <alignment horizontal="left" vertical="center" shrinkToFit="1"/>
      <protection locked="0"/>
    </xf>
    <xf numFmtId="177" fontId="33" fillId="0" borderId="98" xfId="15" applyNumberFormat="1" applyFont="1" applyBorder="1" applyAlignment="1" applyProtection="1">
      <alignment horizontal="right" vertical="center" shrinkToFit="1"/>
      <protection locked="0"/>
    </xf>
    <xf numFmtId="177" fontId="33" fillId="0" borderId="99" xfId="15" applyNumberFormat="1" applyFont="1" applyBorder="1" applyAlignment="1" applyProtection="1">
      <alignment horizontal="right" vertical="center" shrinkToFit="1"/>
      <protection locked="0"/>
    </xf>
    <xf numFmtId="177" fontId="33" fillId="0" borderId="100" xfId="15" applyNumberFormat="1" applyFont="1" applyBorder="1" applyAlignment="1" applyProtection="1">
      <alignment horizontal="right" vertical="center" shrinkToFit="1"/>
      <protection locked="0"/>
    </xf>
    <xf numFmtId="177" fontId="33" fillId="0" borderId="107" xfId="15" applyNumberFormat="1" applyFont="1" applyBorder="1" applyAlignment="1" applyProtection="1">
      <alignment horizontal="right" vertical="center" shrinkToFit="1"/>
      <protection locked="0"/>
    </xf>
    <xf numFmtId="177" fontId="33" fillId="0" borderId="102" xfId="15" applyNumberFormat="1" applyFont="1" applyBorder="1" applyAlignment="1" applyProtection="1">
      <alignment horizontal="right" vertical="center" shrinkToFit="1"/>
      <protection locked="0"/>
    </xf>
    <xf numFmtId="0" fontId="33" fillId="0" borderId="102" xfId="15" applyNumberFormat="1" applyFont="1" applyBorder="1" applyAlignment="1" applyProtection="1">
      <alignment horizontal="left" vertical="center" shrinkToFit="1"/>
      <protection locked="0"/>
    </xf>
    <xf numFmtId="0" fontId="33" fillId="0" borderId="108" xfId="15" applyNumberFormat="1" applyFont="1" applyBorder="1" applyAlignment="1" applyProtection="1">
      <alignment horizontal="left" vertical="center" shrinkToFit="1"/>
      <protection locked="0"/>
    </xf>
    <xf numFmtId="0" fontId="33" fillId="0" borderId="98" xfId="15" applyFont="1" applyBorder="1" applyAlignment="1" applyProtection="1">
      <alignment horizontal="left" vertical="center" shrinkToFit="1"/>
      <protection locked="0"/>
    </xf>
    <xf numFmtId="0" fontId="33" fillId="0" borderId="99" xfId="15" applyFont="1" applyBorder="1" applyAlignment="1" applyProtection="1">
      <alignment horizontal="left" vertical="center" shrinkToFit="1"/>
      <protection locked="0"/>
    </xf>
    <xf numFmtId="0" fontId="33" fillId="0" borderId="100" xfId="15" applyFont="1" applyBorder="1" applyAlignment="1" applyProtection="1">
      <alignment horizontal="left" vertical="center" shrinkToFit="1"/>
      <protection locked="0"/>
    </xf>
    <xf numFmtId="177" fontId="33" fillId="0" borderId="112" xfId="15" applyNumberFormat="1" applyFont="1" applyBorder="1" applyAlignment="1" applyProtection="1">
      <alignment horizontal="right" vertical="center" shrinkToFit="1"/>
      <protection locked="0"/>
    </xf>
    <xf numFmtId="177" fontId="33" fillId="0" borderId="113" xfId="15" applyNumberFormat="1" applyFont="1" applyBorder="1" applyAlignment="1" applyProtection="1">
      <alignment horizontal="right" vertical="center" shrinkToFit="1"/>
      <protection locked="0"/>
    </xf>
    <xf numFmtId="177" fontId="33" fillId="0" borderId="114" xfId="15" applyNumberFormat="1" applyFont="1" applyBorder="1" applyAlignment="1" applyProtection="1">
      <alignment horizontal="right" vertical="center" shrinkToFit="1"/>
      <protection locked="0"/>
    </xf>
    <xf numFmtId="0" fontId="33" fillId="0" borderId="112" xfId="15" applyNumberFormat="1" applyFont="1" applyBorder="1" applyAlignment="1" applyProtection="1">
      <alignment horizontal="left" vertical="center" shrinkToFit="1"/>
      <protection locked="0"/>
    </xf>
    <xf numFmtId="0" fontId="33" fillId="0" borderId="113" xfId="15" applyNumberFormat="1" applyFont="1" applyBorder="1" applyAlignment="1" applyProtection="1">
      <alignment horizontal="left" vertical="center" shrinkToFit="1"/>
      <protection locked="0"/>
    </xf>
    <xf numFmtId="0" fontId="33" fillId="0" borderId="119" xfId="15" applyNumberFormat="1" applyFont="1" applyBorder="1" applyAlignment="1" applyProtection="1">
      <alignment horizontal="left" vertical="center" shrinkToFit="1"/>
      <protection locked="0"/>
    </xf>
    <xf numFmtId="177" fontId="33" fillId="0" borderId="123" xfId="14" applyNumberFormat="1" applyFont="1" applyBorder="1" applyAlignment="1" applyProtection="1">
      <alignment horizontal="right" vertical="center" shrinkToFit="1"/>
      <protection locked="0"/>
    </xf>
    <xf numFmtId="177" fontId="33" fillId="0" borderId="124" xfId="14" applyNumberFormat="1" applyFont="1" applyBorder="1" applyAlignment="1" applyProtection="1">
      <alignment horizontal="right" vertical="center" shrinkToFit="1"/>
      <protection locked="0"/>
    </xf>
    <xf numFmtId="177" fontId="33" fillId="0" borderId="125" xfId="14" applyNumberFormat="1" applyFont="1" applyBorder="1" applyAlignment="1" applyProtection="1">
      <alignment horizontal="right" vertical="center" shrinkToFit="1"/>
      <protection locked="0"/>
    </xf>
    <xf numFmtId="0" fontId="33" fillId="8" borderId="44" xfId="12" applyFont="1" applyFill="1" applyBorder="1" applyAlignment="1" applyProtection="1">
      <alignment horizontal="left" vertical="center" shrinkToFit="1"/>
      <protection locked="0"/>
    </xf>
    <xf numFmtId="0" fontId="33" fillId="8" borderId="18" xfId="12" applyFont="1" applyFill="1" applyBorder="1" applyAlignment="1" applyProtection="1">
      <alignment horizontal="left" vertical="center" shrinkToFit="1"/>
      <protection locked="0"/>
    </xf>
    <xf numFmtId="0" fontId="33" fillId="8" borderId="43" xfId="12" applyFont="1" applyFill="1" applyBorder="1" applyAlignment="1" applyProtection="1">
      <alignment horizontal="left" vertical="center" shrinkToFit="1"/>
      <protection locked="0"/>
    </xf>
    <xf numFmtId="177" fontId="33" fillId="8" borderId="128" xfId="15" applyNumberFormat="1" applyFont="1" applyFill="1" applyBorder="1" applyAlignment="1" applyProtection="1">
      <alignment horizontal="right" vertical="center" shrinkToFit="1"/>
      <protection locked="0"/>
    </xf>
    <xf numFmtId="177" fontId="33" fillId="8" borderId="129" xfId="15" applyNumberFormat="1" applyFont="1" applyFill="1" applyBorder="1" applyAlignment="1" applyProtection="1">
      <alignment horizontal="right" vertical="center" shrinkToFit="1"/>
      <protection locked="0"/>
    </xf>
    <xf numFmtId="177" fontId="33" fillId="8" borderId="130" xfId="15" applyNumberFormat="1" applyFont="1" applyFill="1" applyBorder="1" applyAlignment="1" applyProtection="1">
      <alignment horizontal="right" vertical="center" shrinkToFit="1"/>
      <protection locked="0"/>
    </xf>
    <xf numFmtId="177" fontId="33" fillId="8" borderId="131" xfId="15" applyNumberFormat="1" applyFont="1" applyFill="1" applyBorder="1" applyAlignment="1" applyProtection="1">
      <alignment horizontal="right" vertical="center" shrinkToFit="1"/>
      <protection locked="0"/>
    </xf>
    <xf numFmtId="177" fontId="33" fillId="8" borderId="132" xfId="15" applyNumberFormat="1" applyFont="1" applyFill="1" applyBorder="1" applyAlignment="1" applyProtection="1">
      <alignment horizontal="right" vertical="center" shrinkToFit="1"/>
      <protection locked="0"/>
    </xf>
    <xf numFmtId="177" fontId="33" fillId="8" borderId="133" xfId="15" applyNumberFormat="1" applyFont="1" applyFill="1" applyBorder="1" applyAlignment="1" applyProtection="1">
      <alignment horizontal="right" vertical="center" shrinkToFit="1"/>
      <protection locked="0"/>
    </xf>
    <xf numFmtId="177" fontId="33" fillId="8" borderId="134" xfId="15" applyNumberFormat="1" applyFont="1" applyFill="1" applyBorder="1" applyAlignment="1" applyProtection="1">
      <alignment horizontal="right" vertical="center" shrinkToFit="1"/>
      <protection locked="0"/>
    </xf>
    <xf numFmtId="0" fontId="33" fillId="8" borderId="129" xfId="15" applyNumberFormat="1" applyFont="1" applyFill="1" applyBorder="1" applyAlignment="1" applyProtection="1">
      <alignment horizontal="left" vertical="center" shrinkToFit="1"/>
      <protection locked="0"/>
    </xf>
    <xf numFmtId="0" fontId="33" fillId="8" borderId="132" xfId="15" applyNumberFormat="1" applyFont="1" applyFill="1" applyBorder="1" applyAlignment="1" applyProtection="1">
      <alignment horizontal="left" vertical="center" shrinkToFit="1"/>
      <protection locked="0"/>
    </xf>
    <xf numFmtId="177" fontId="33" fillId="0" borderId="126" xfId="15" applyNumberFormat="1" applyFont="1" applyBorder="1" applyAlignment="1" applyProtection="1">
      <alignment horizontal="right" vertical="center" shrinkToFit="1"/>
      <protection locked="0"/>
    </xf>
    <xf numFmtId="177" fontId="33" fillId="0" borderId="124" xfId="15" applyNumberFormat="1" applyFont="1" applyBorder="1" applyAlignment="1" applyProtection="1">
      <alignment horizontal="right" vertical="center" shrinkToFit="1"/>
      <protection locked="0"/>
    </xf>
    <xf numFmtId="0" fontId="33" fillId="0" borderId="124" xfId="15" applyNumberFormat="1" applyFont="1" applyBorder="1" applyAlignment="1" applyProtection="1">
      <alignment horizontal="left" vertical="center" shrinkToFit="1"/>
      <protection locked="0"/>
    </xf>
    <xf numFmtId="0" fontId="33" fillId="0" borderId="127" xfId="15" applyNumberFormat="1" applyFont="1" applyBorder="1" applyAlignment="1" applyProtection="1">
      <alignment horizontal="left" vertical="center" shrinkToFit="1"/>
      <protection locked="0"/>
    </xf>
    <xf numFmtId="0" fontId="33" fillId="0" borderId="25" xfId="12" applyFont="1" applyBorder="1" applyAlignment="1" applyProtection="1">
      <alignment horizontal="center" vertical="center"/>
      <protection locked="0"/>
    </xf>
    <xf numFmtId="0" fontId="33" fillId="0" borderId="26" xfId="12" applyFont="1" applyBorder="1" applyAlignment="1" applyProtection="1">
      <alignment horizontal="center" vertical="center"/>
      <protection locked="0"/>
    </xf>
    <xf numFmtId="0" fontId="33" fillId="6" borderId="8" xfId="12" applyFont="1" applyFill="1" applyBorder="1" applyAlignment="1" applyProtection="1">
      <alignment horizontal="left" vertical="center"/>
    </xf>
    <xf numFmtId="177" fontId="33" fillId="8" borderId="17" xfId="15" applyNumberFormat="1" applyFont="1" applyFill="1" applyBorder="1" applyAlignment="1" applyProtection="1">
      <alignment horizontal="right" vertical="center" shrinkToFit="1"/>
      <protection locked="0"/>
    </xf>
    <xf numFmtId="177" fontId="33" fillId="8" borderId="18" xfId="15" applyNumberFormat="1" applyFont="1" applyFill="1" applyBorder="1" applyAlignment="1" applyProtection="1">
      <alignment horizontal="right" vertical="center" shrinkToFit="1"/>
      <protection locked="0"/>
    </xf>
    <xf numFmtId="177" fontId="33" fillId="8" borderId="19" xfId="15" applyNumberFormat="1" applyFont="1" applyFill="1" applyBorder="1" applyAlignment="1" applyProtection="1">
      <alignment horizontal="right" vertical="center" shrinkToFit="1"/>
      <protection locked="0"/>
    </xf>
    <xf numFmtId="0" fontId="33" fillId="7" borderId="36" xfId="12" applyFont="1" applyFill="1" applyBorder="1" applyAlignment="1" applyProtection="1">
      <alignment horizontal="center" vertical="center" wrapText="1" shrinkToFit="1"/>
      <protection locked="0"/>
    </xf>
    <xf numFmtId="0" fontId="33" fillId="7" borderId="8" xfId="12" applyFont="1" applyFill="1" applyBorder="1" applyAlignment="1" applyProtection="1">
      <alignment horizontal="center" vertical="center" shrinkToFit="1"/>
      <protection locked="0"/>
    </xf>
    <xf numFmtId="0" fontId="33" fillId="7" borderId="9" xfId="12" applyFont="1" applyFill="1" applyBorder="1" applyAlignment="1" applyProtection="1">
      <alignment horizontal="center" vertical="center" shrinkToFit="1"/>
      <protection locked="0"/>
    </xf>
    <xf numFmtId="0" fontId="33" fillId="7" borderId="92" xfId="12" applyFont="1" applyFill="1" applyBorder="1" applyAlignment="1" applyProtection="1">
      <alignment horizontal="center" vertical="center" shrinkToFit="1"/>
      <protection locked="0"/>
    </xf>
    <xf numFmtId="0" fontId="33" fillId="7" borderId="93" xfId="12" applyFont="1" applyFill="1" applyBorder="1" applyAlignment="1" applyProtection="1">
      <alignment horizontal="center" vertical="center" shrinkToFit="1"/>
      <protection locked="0"/>
    </xf>
    <xf numFmtId="0" fontId="33" fillId="7" borderId="96" xfId="12" applyFont="1" applyFill="1" applyBorder="1" applyAlignment="1" applyProtection="1">
      <alignment horizontal="center" vertical="center" shrinkToFit="1"/>
      <protection locked="0"/>
    </xf>
    <xf numFmtId="177" fontId="33" fillId="0" borderId="137" xfId="12" applyNumberFormat="1" applyFont="1" applyBorder="1" applyAlignment="1" applyProtection="1">
      <alignment horizontal="right" vertical="center" shrinkToFit="1"/>
      <protection locked="0"/>
    </xf>
    <xf numFmtId="187" fontId="33" fillId="0" borderId="137" xfId="12" applyNumberFormat="1" applyFont="1" applyBorder="1" applyAlignment="1" applyProtection="1">
      <alignment horizontal="right" vertical="center" shrinkToFit="1"/>
      <protection locked="0"/>
    </xf>
    <xf numFmtId="0" fontId="33" fillId="0" borderId="137" xfId="12" applyFont="1" applyBorder="1" applyAlignment="1" applyProtection="1">
      <alignment horizontal="left" vertical="center" shrinkToFit="1"/>
      <protection locked="0"/>
    </xf>
    <xf numFmtId="0" fontId="33" fillId="0" borderId="140" xfId="12" applyFont="1" applyBorder="1" applyAlignment="1" applyProtection="1">
      <alignment horizontal="left" vertical="center" shrinkToFit="1"/>
      <protection locked="0"/>
    </xf>
    <xf numFmtId="177" fontId="33" fillId="0" borderId="136" xfId="14" applyNumberFormat="1" applyFont="1" applyBorder="1" applyAlignment="1" applyProtection="1">
      <alignment horizontal="right" vertical="center" shrinkToFit="1"/>
      <protection locked="0"/>
    </xf>
    <xf numFmtId="177" fontId="33" fillId="0" borderId="137" xfId="14" applyNumberFormat="1" applyFont="1" applyBorder="1" applyAlignment="1" applyProtection="1">
      <alignment horizontal="right" vertical="center" shrinkToFit="1"/>
      <protection locked="0"/>
    </xf>
    <xf numFmtId="177" fontId="33" fillId="0" borderId="138" xfId="14" applyNumberFormat="1" applyFont="1" applyBorder="1" applyAlignment="1" applyProtection="1">
      <alignment horizontal="right" vertical="center" shrinkToFit="1"/>
      <protection locked="0"/>
    </xf>
    <xf numFmtId="177" fontId="33" fillId="0" borderId="139" xfId="14" applyNumberFormat="1" applyFont="1" applyBorder="1" applyAlignment="1" applyProtection="1">
      <alignment horizontal="right" vertical="center" shrinkToFit="1"/>
      <protection locked="0"/>
    </xf>
    <xf numFmtId="177" fontId="33" fillId="0" borderId="140" xfId="14" applyNumberFormat="1" applyFont="1" applyBorder="1" applyAlignment="1" applyProtection="1">
      <alignment horizontal="right" vertical="center" shrinkToFit="1"/>
      <protection locked="0"/>
    </xf>
    <xf numFmtId="177" fontId="33" fillId="0" borderId="141" xfId="12" applyNumberFormat="1" applyFont="1" applyBorder="1" applyAlignment="1" applyProtection="1">
      <alignment horizontal="right" vertical="center" shrinkToFit="1"/>
      <protection locked="0"/>
    </xf>
    <xf numFmtId="0" fontId="33" fillId="0" borderId="116" xfId="12" applyFont="1" applyBorder="1" applyAlignment="1" applyProtection="1">
      <alignment horizontal="left" vertical="center" shrinkToFit="1"/>
      <protection locked="0"/>
    </xf>
    <xf numFmtId="0" fontId="33" fillId="0" borderId="121" xfId="12" applyFont="1" applyBorder="1" applyAlignment="1" applyProtection="1">
      <alignment horizontal="left" vertical="center" shrinkToFit="1"/>
      <protection locked="0"/>
    </xf>
    <xf numFmtId="177" fontId="33" fillId="0" borderId="120" xfId="12" applyNumberFormat="1" applyFont="1" applyBorder="1" applyAlignment="1" applyProtection="1">
      <alignment horizontal="right" vertical="center" shrinkToFit="1"/>
      <protection locked="0"/>
    </xf>
    <xf numFmtId="177" fontId="33" fillId="0" borderId="116" xfId="12" applyNumberFormat="1" applyFont="1" applyBorder="1" applyAlignment="1" applyProtection="1">
      <alignment horizontal="right" vertical="center" shrinkToFit="1"/>
      <protection locked="0"/>
    </xf>
    <xf numFmtId="187" fontId="33" fillId="0" borderId="116" xfId="12" applyNumberFormat="1" applyFont="1" applyBorder="1" applyAlignment="1" applyProtection="1">
      <alignment horizontal="right" vertical="center" shrinkToFit="1"/>
      <protection locked="0"/>
    </xf>
    <xf numFmtId="177" fontId="33" fillId="6" borderId="115" xfId="13" applyNumberFormat="1" applyFont="1" applyFill="1" applyBorder="1" applyAlignment="1" applyProtection="1">
      <alignment horizontal="right" vertical="center" shrinkToFit="1"/>
      <protection locked="0"/>
    </xf>
    <xf numFmtId="177" fontId="33" fillId="6" borderId="116" xfId="13" applyNumberFormat="1" applyFont="1" applyFill="1" applyBorder="1" applyAlignment="1" applyProtection="1">
      <alignment horizontal="right" vertical="center" shrinkToFit="1"/>
      <protection locked="0"/>
    </xf>
    <xf numFmtId="177" fontId="33" fillId="6" borderId="117" xfId="13" applyNumberFormat="1" applyFont="1" applyFill="1" applyBorder="1" applyAlignment="1" applyProtection="1">
      <alignment horizontal="right" vertical="center" shrinkToFit="1"/>
      <protection locked="0"/>
    </xf>
    <xf numFmtId="177" fontId="33" fillId="6" borderId="120" xfId="13" applyNumberFormat="1" applyFont="1" applyFill="1" applyBorder="1" applyAlignment="1" applyProtection="1">
      <alignment horizontal="right" vertical="center" shrinkToFit="1"/>
      <protection locked="0"/>
    </xf>
    <xf numFmtId="187" fontId="33" fillId="6" borderId="116" xfId="13" applyNumberFormat="1" applyFont="1" applyFill="1" applyBorder="1" applyAlignment="1" applyProtection="1">
      <alignment horizontal="right" vertical="center" shrinkToFit="1"/>
      <protection locked="0"/>
    </xf>
    <xf numFmtId="177" fontId="33" fillId="8" borderId="142" xfId="12" applyNumberFormat="1" applyFont="1" applyFill="1" applyBorder="1" applyAlignment="1" applyProtection="1">
      <alignment horizontal="right" vertical="center" shrinkToFit="1"/>
      <protection locked="0"/>
    </xf>
    <xf numFmtId="177" fontId="33" fillId="8" borderId="134" xfId="12" applyNumberFormat="1" applyFont="1" applyFill="1" applyBorder="1" applyAlignment="1" applyProtection="1">
      <alignment horizontal="right" vertical="center" shrinkToFit="1"/>
      <protection locked="0"/>
    </xf>
    <xf numFmtId="177" fontId="33" fillId="8" borderId="143" xfId="12" applyNumberFormat="1" applyFont="1" applyFill="1" applyBorder="1" applyAlignment="1" applyProtection="1">
      <alignment horizontal="right" vertical="center" shrinkToFit="1"/>
      <protection locked="0"/>
    </xf>
    <xf numFmtId="177" fontId="33" fillId="8" borderId="131" xfId="12" applyNumberFormat="1" applyFont="1" applyFill="1" applyBorder="1" applyAlignment="1" applyProtection="1">
      <alignment horizontal="right" vertical="center" shrinkToFit="1"/>
      <protection locked="0"/>
    </xf>
    <xf numFmtId="177" fontId="33" fillId="8" borderId="129" xfId="12" applyNumberFormat="1" applyFont="1" applyFill="1" applyBorder="1" applyAlignment="1" applyProtection="1">
      <alignment horizontal="right" vertical="center" shrinkToFit="1"/>
      <protection locked="0"/>
    </xf>
    <xf numFmtId="177" fontId="33" fillId="8" borderId="132" xfId="12" applyNumberFormat="1" applyFont="1" applyFill="1" applyBorder="1" applyAlignment="1" applyProtection="1">
      <alignment horizontal="right" vertical="center" shrinkToFit="1"/>
      <protection locked="0"/>
    </xf>
    <xf numFmtId="177" fontId="33" fillId="8" borderId="133" xfId="12" applyNumberFormat="1" applyFont="1" applyFill="1" applyBorder="1" applyAlignment="1" applyProtection="1">
      <alignment horizontal="right" vertical="center" shrinkToFit="1"/>
      <protection locked="0"/>
    </xf>
    <xf numFmtId="0" fontId="33" fillId="0" borderId="81" xfId="12" applyFont="1" applyBorder="1" applyAlignment="1" applyProtection="1">
      <alignment horizontal="center" vertical="center" shrinkToFit="1"/>
      <protection locked="0"/>
    </xf>
    <xf numFmtId="187" fontId="33" fillId="8" borderId="134" xfId="12" applyNumberFormat="1" applyFont="1" applyFill="1" applyBorder="1" applyAlignment="1" applyProtection="1">
      <alignment horizontal="right" vertical="center" shrinkToFit="1"/>
      <protection locked="0"/>
    </xf>
    <xf numFmtId="0" fontId="33" fillId="8" borderId="129" xfId="12" applyNumberFormat="1" applyFont="1" applyFill="1" applyBorder="1" applyAlignment="1" applyProtection="1">
      <alignment horizontal="left" vertical="center" shrinkToFit="1"/>
      <protection locked="0"/>
    </xf>
    <xf numFmtId="0" fontId="33" fillId="8" borderId="132" xfId="12" applyNumberFormat="1" applyFont="1" applyFill="1" applyBorder="1" applyAlignment="1" applyProtection="1">
      <alignment horizontal="left" vertical="center" shrinkToFit="1"/>
      <protection locked="0"/>
    </xf>
    <xf numFmtId="177" fontId="33" fillId="8" borderId="17" xfId="12" applyNumberFormat="1" applyFont="1" applyFill="1" applyBorder="1" applyAlignment="1" applyProtection="1">
      <alignment horizontal="right" vertical="center" shrinkToFit="1"/>
      <protection locked="0"/>
    </xf>
    <xf numFmtId="177" fontId="33" fillId="8" borderId="18" xfId="12" applyNumberFormat="1" applyFont="1" applyFill="1" applyBorder="1" applyAlignment="1" applyProtection="1">
      <alignment horizontal="right" vertical="center" shrinkToFit="1"/>
      <protection locked="0"/>
    </xf>
    <xf numFmtId="177" fontId="33" fillId="8" borderId="19" xfId="12" applyNumberFormat="1" applyFont="1" applyFill="1" applyBorder="1" applyAlignment="1" applyProtection="1">
      <alignment horizontal="right" vertical="center" shrinkToFit="1"/>
      <protection locked="0"/>
    </xf>
    <xf numFmtId="0" fontId="33" fillId="7" borderId="62" xfId="12" applyFont="1" applyFill="1" applyBorder="1" applyAlignment="1" applyProtection="1">
      <alignment horizontal="center" vertical="center" wrapText="1" shrinkToFit="1"/>
      <protection locked="0"/>
    </xf>
    <xf numFmtId="0" fontId="33" fillId="7" borderId="23" xfId="12" applyFont="1" applyFill="1" applyBorder="1" applyAlignment="1" applyProtection="1">
      <alignment horizontal="center" vertical="center" shrinkToFit="1"/>
      <protection locked="0"/>
    </xf>
    <xf numFmtId="0" fontId="33" fillId="7" borderId="95" xfId="12" applyFont="1" applyFill="1" applyBorder="1" applyAlignment="1" applyProtection="1">
      <alignment horizontal="center" vertical="center" shrinkToFit="1"/>
      <protection locked="0"/>
    </xf>
    <xf numFmtId="0" fontId="33" fillId="7" borderId="94" xfId="12" applyFont="1" applyFill="1" applyBorder="1" applyAlignment="1" applyProtection="1">
      <alignment horizontal="center" vertical="center" shrinkToFit="1"/>
      <protection locked="0"/>
    </xf>
    <xf numFmtId="0" fontId="33" fillId="7" borderId="95" xfId="12" applyFont="1" applyFill="1" applyBorder="1" applyAlignment="1" applyProtection="1">
      <alignment horizontal="center" vertical="center"/>
      <protection locked="0"/>
    </xf>
    <xf numFmtId="0" fontId="33" fillId="6" borderId="112" xfId="12" applyNumberFormat="1" applyFont="1" applyFill="1" applyBorder="1" applyAlignment="1" applyProtection="1">
      <alignment horizontal="left" vertical="center" shrinkToFit="1"/>
      <protection locked="0"/>
    </xf>
    <xf numFmtId="0" fontId="33" fillId="6" borderId="113" xfId="12" applyNumberFormat="1" applyFont="1" applyFill="1" applyBorder="1" applyAlignment="1" applyProtection="1">
      <alignment horizontal="left" vertical="center" shrinkToFit="1"/>
      <protection locked="0"/>
    </xf>
    <xf numFmtId="0" fontId="33" fillId="6" borderId="119" xfId="12" applyNumberFormat="1" applyFont="1" applyFill="1" applyBorder="1" applyAlignment="1" applyProtection="1">
      <alignment horizontal="left" vertical="center" shrinkToFit="1"/>
      <protection locked="0"/>
    </xf>
    <xf numFmtId="177" fontId="33" fillId="6" borderId="112" xfId="12" applyNumberFormat="1" applyFont="1" applyFill="1" applyBorder="1" applyAlignment="1" applyProtection="1">
      <alignment horizontal="right" vertical="center" shrinkToFit="1"/>
      <protection locked="0"/>
    </xf>
    <xf numFmtId="177" fontId="33" fillId="6" borderId="113" xfId="12" applyNumberFormat="1" applyFont="1" applyFill="1" applyBorder="1" applyAlignment="1" applyProtection="1">
      <alignment horizontal="right" vertical="center" shrinkToFit="1"/>
      <protection locked="0"/>
    </xf>
    <xf numFmtId="177" fontId="33" fillId="6" borderId="114" xfId="12" applyNumberFormat="1" applyFont="1" applyFill="1" applyBorder="1" applyAlignment="1" applyProtection="1">
      <alignment horizontal="right" vertical="center" shrinkToFit="1"/>
      <protection locked="0"/>
    </xf>
    <xf numFmtId="0" fontId="33" fillId="6" borderId="112" xfId="12" applyFont="1" applyFill="1" applyBorder="1" applyAlignment="1" applyProtection="1">
      <alignment horizontal="left" vertical="center" shrinkToFit="1"/>
      <protection locked="0"/>
    </xf>
    <xf numFmtId="0" fontId="33" fillId="6" borderId="113" xfId="12" applyFont="1" applyFill="1" applyBorder="1" applyAlignment="1" applyProtection="1">
      <alignment horizontal="left" vertical="center" shrinkToFit="1"/>
      <protection locked="0"/>
    </xf>
    <xf numFmtId="0" fontId="33" fillId="6" borderId="114" xfId="12" applyFont="1" applyFill="1" applyBorder="1" applyAlignment="1" applyProtection="1">
      <alignment horizontal="left" vertical="center" shrinkToFit="1"/>
      <protection locked="0"/>
    </xf>
    <xf numFmtId="177" fontId="33" fillId="0" borderId="102" xfId="12" applyNumberFormat="1" applyFont="1" applyBorder="1" applyAlignment="1" applyProtection="1">
      <alignment horizontal="right" vertical="center" shrinkToFit="1"/>
      <protection locked="0"/>
    </xf>
    <xf numFmtId="0" fontId="33" fillId="0" borderId="102" xfId="12" applyNumberFormat="1" applyFont="1" applyBorder="1" applyAlignment="1" applyProtection="1">
      <alignment horizontal="left" vertical="center" shrinkToFit="1"/>
      <protection locked="0"/>
    </xf>
    <xf numFmtId="0" fontId="33" fillId="0" borderId="108" xfId="12" applyNumberFormat="1" applyFont="1" applyBorder="1" applyAlignment="1" applyProtection="1">
      <alignment horizontal="left" vertical="center" shrinkToFit="1"/>
      <protection locked="0"/>
    </xf>
    <xf numFmtId="0" fontId="33" fillId="0" borderId="98" xfId="12" applyFont="1" applyBorder="1" applyAlignment="1" applyProtection="1">
      <alignment horizontal="left" vertical="center" shrinkToFit="1"/>
      <protection locked="0"/>
    </xf>
    <xf numFmtId="0" fontId="33" fillId="0" borderId="99" xfId="12" applyFont="1" applyBorder="1" applyAlignment="1" applyProtection="1">
      <alignment horizontal="left" vertical="center" shrinkToFit="1"/>
      <protection locked="0"/>
    </xf>
    <xf numFmtId="0" fontId="33" fillId="0" borderId="100" xfId="12" applyFont="1" applyBorder="1" applyAlignment="1" applyProtection="1">
      <alignment horizontal="left" vertical="center" shrinkToFit="1"/>
      <protection locked="0"/>
    </xf>
    <xf numFmtId="177" fontId="33" fillId="0" borderId="101" xfId="12" applyNumberFormat="1" applyFont="1" applyBorder="1" applyAlignment="1" applyProtection="1">
      <alignment horizontal="right" vertical="center" shrinkToFit="1"/>
      <protection locked="0"/>
    </xf>
    <xf numFmtId="0" fontId="33" fillId="0" borderId="112" xfId="12" applyFont="1" applyBorder="1" applyAlignment="1" applyProtection="1">
      <alignment horizontal="left" vertical="center" shrinkToFit="1"/>
      <protection locked="0"/>
    </xf>
    <xf numFmtId="0" fontId="33" fillId="0" borderId="113" xfId="12" applyFont="1" applyBorder="1" applyAlignment="1" applyProtection="1">
      <alignment horizontal="left" vertical="center" shrinkToFit="1"/>
      <protection locked="0"/>
    </xf>
    <xf numFmtId="0" fontId="33" fillId="0" borderId="114" xfId="12" applyFont="1" applyBorder="1" applyAlignment="1" applyProtection="1">
      <alignment horizontal="left" vertical="center" shrinkToFit="1"/>
      <protection locked="0"/>
    </xf>
    <xf numFmtId="177" fontId="33" fillId="0" borderId="115" xfId="12" applyNumberFormat="1" applyFont="1" applyBorder="1" applyAlignment="1" applyProtection="1">
      <alignment horizontal="right" vertical="center" shrinkToFit="1"/>
      <protection locked="0"/>
    </xf>
    <xf numFmtId="0" fontId="33" fillId="0" borderId="116" xfId="12" applyNumberFormat="1" applyFont="1" applyBorder="1" applyAlignment="1" applyProtection="1">
      <alignment horizontal="left" vertical="center" shrinkToFit="1"/>
      <protection locked="0"/>
    </xf>
    <xf numFmtId="0" fontId="33" fillId="0" borderId="121" xfId="12" applyNumberFormat="1" applyFont="1" applyBorder="1" applyAlignment="1" applyProtection="1">
      <alignment horizontal="left" vertical="center" shrinkToFit="1"/>
      <protection locked="0"/>
    </xf>
    <xf numFmtId="177" fontId="33" fillId="0" borderId="112" xfId="12" applyNumberFormat="1" applyFont="1" applyBorder="1" applyAlignment="1" applyProtection="1">
      <alignment horizontal="right" vertical="center" shrinkToFit="1"/>
      <protection locked="0"/>
    </xf>
    <xf numFmtId="177" fontId="33" fillId="0" borderId="113" xfId="12" applyNumberFormat="1" applyFont="1" applyBorder="1" applyAlignment="1" applyProtection="1">
      <alignment horizontal="right" vertical="center" shrinkToFit="1"/>
      <protection locked="0"/>
    </xf>
    <xf numFmtId="177" fontId="33" fillId="0" borderId="117" xfId="12" applyNumberFormat="1" applyFont="1" applyBorder="1" applyAlignment="1" applyProtection="1">
      <alignment horizontal="right" vertical="center" shrinkToFit="1"/>
      <protection locked="0"/>
    </xf>
    <xf numFmtId="0" fontId="33" fillId="6" borderId="145" xfId="12" applyFont="1" applyFill="1" applyBorder="1" applyAlignment="1" applyProtection="1">
      <alignment horizontal="left" vertical="center" shrinkToFit="1"/>
      <protection locked="0"/>
    </xf>
    <xf numFmtId="0" fontId="33" fillId="6" borderId="146" xfId="12" applyFont="1" applyFill="1" applyBorder="1" applyAlignment="1" applyProtection="1">
      <alignment horizontal="left" vertical="center" shrinkToFit="1"/>
      <protection locked="0"/>
    </xf>
    <xf numFmtId="0" fontId="33" fillId="6" borderId="147" xfId="12" applyFont="1" applyFill="1" applyBorder="1" applyAlignment="1" applyProtection="1">
      <alignment horizontal="left" vertical="center" shrinkToFit="1"/>
      <protection locked="0"/>
    </xf>
    <xf numFmtId="177" fontId="33" fillId="6" borderId="123" xfId="12" applyNumberFormat="1" applyFont="1" applyFill="1" applyBorder="1" applyAlignment="1" applyProtection="1">
      <alignment horizontal="right" vertical="center" shrinkToFit="1"/>
      <protection locked="0"/>
    </xf>
    <xf numFmtId="177" fontId="33" fillId="6" borderId="124" xfId="12" applyNumberFormat="1" applyFont="1" applyFill="1" applyBorder="1" applyAlignment="1" applyProtection="1">
      <alignment horizontal="right" vertical="center" shrinkToFit="1"/>
      <protection locked="0"/>
    </xf>
    <xf numFmtId="0" fontId="33" fillId="6" borderId="124" xfId="12" applyNumberFormat="1" applyFont="1" applyFill="1" applyBorder="1" applyAlignment="1" applyProtection="1">
      <alignment horizontal="left" vertical="center" shrinkToFit="1"/>
      <protection locked="0"/>
    </xf>
    <xf numFmtId="0" fontId="33" fillId="6" borderId="127" xfId="12" applyNumberFormat="1" applyFont="1" applyFill="1" applyBorder="1" applyAlignment="1" applyProtection="1">
      <alignment horizontal="left" vertical="center" shrinkToFit="1"/>
      <protection locked="0"/>
    </xf>
    <xf numFmtId="177" fontId="33" fillId="8" borderId="148" xfId="12" applyNumberFormat="1" applyFont="1" applyFill="1" applyBorder="1" applyAlignment="1" applyProtection="1">
      <alignment horizontal="right" vertical="center" shrinkToFit="1"/>
      <protection locked="0"/>
    </xf>
    <xf numFmtId="177" fontId="33" fillId="8" borderId="149" xfId="12" applyNumberFormat="1" applyFont="1" applyFill="1" applyBorder="1" applyAlignment="1" applyProtection="1">
      <alignment horizontal="right" vertical="center" shrinkToFit="1"/>
      <protection locked="0"/>
    </xf>
    <xf numFmtId="177" fontId="33" fillId="8" borderId="150" xfId="12" applyNumberFormat="1" applyFont="1" applyFill="1" applyBorder="1" applyAlignment="1" applyProtection="1">
      <alignment horizontal="right" vertical="center" shrinkToFit="1"/>
      <protection locked="0"/>
    </xf>
    <xf numFmtId="177" fontId="33" fillId="8" borderId="44" xfId="12" applyNumberFormat="1" applyFont="1" applyFill="1" applyBorder="1" applyAlignment="1" applyProtection="1">
      <alignment horizontal="right" vertical="center" shrinkToFit="1"/>
      <protection locked="0"/>
    </xf>
    <xf numFmtId="177" fontId="33" fillId="8" borderId="43" xfId="12" applyNumberFormat="1" applyFont="1" applyFill="1" applyBorder="1" applyAlignment="1" applyProtection="1">
      <alignment horizontal="right" vertical="center" shrinkToFit="1"/>
      <protection locked="0"/>
    </xf>
    <xf numFmtId="0" fontId="33" fillId="6" borderId="39" xfId="12" applyFont="1" applyFill="1" applyBorder="1" applyAlignment="1" applyProtection="1">
      <alignment horizontal="center" vertical="center"/>
    </xf>
    <xf numFmtId="0" fontId="33" fillId="6" borderId="31" xfId="12" applyFont="1" applyFill="1" applyBorder="1" applyAlignment="1" applyProtection="1">
      <alignment horizontal="center" vertical="center"/>
    </xf>
    <xf numFmtId="0" fontId="33" fillId="6" borderId="42" xfId="12" applyFont="1" applyFill="1" applyBorder="1" applyAlignment="1" applyProtection="1">
      <alignment horizontal="center" vertical="center"/>
    </xf>
    <xf numFmtId="0" fontId="33" fillId="6" borderId="32" xfId="12" applyFont="1" applyFill="1" applyBorder="1" applyAlignment="1" applyProtection="1">
      <alignment horizontal="center" vertical="center"/>
    </xf>
    <xf numFmtId="0" fontId="33" fillId="6" borderId="11" xfId="12" applyFont="1" applyFill="1" applyBorder="1" applyProtection="1">
      <alignment vertical="center"/>
    </xf>
    <xf numFmtId="0" fontId="33" fillId="6" borderId="12" xfId="12" applyFont="1" applyFill="1" applyBorder="1" applyProtection="1">
      <alignment vertical="center"/>
    </xf>
    <xf numFmtId="0" fontId="33" fillId="6" borderId="48" xfId="12" applyFont="1" applyFill="1" applyBorder="1" applyProtection="1">
      <alignment vertical="center"/>
    </xf>
    <xf numFmtId="177" fontId="33" fillId="6" borderId="41" xfId="14" applyNumberFormat="1" applyFont="1" applyFill="1" applyBorder="1" applyAlignment="1" applyProtection="1">
      <alignment horizontal="right" vertical="center" shrinkToFit="1"/>
    </xf>
    <xf numFmtId="177" fontId="33" fillId="6" borderId="12" xfId="14" applyNumberFormat="1" applyFont="1" applyFill="1" applyBorder="1" applyAlignment="1" applyProtection="1">
      <alignment horizontal="right" vertical="center" shrinkToFit="1"/>
    </xf>
    <xf numFmtId="177" fontId="33" fillId="6" borderId="82" xfId="14" applyNumberFormat="1" applyFont="1" applyFill="1" applyBorder="1" applyAlignment="1" applyProtection="1">
      <alignment horizontal="right" vertical="center" shrinkToFit="1"/>
    </xf>
    <xf numFmtId="177" fontId="33" fillId="6" borderId="84" xfId="14" applyNumberFormat="1" applyFont="1" applyFill="1" applyBorder="1" applyAlignment="1" applyProtection="1">
      <alignment horizontal="right" vertical="center" shrinkToFit="1"/>
    </xf>
    <xf numFmtId="187" fontId="33" fillId="6" borderId="84" xfId="14" applyNumberFormat="1" applyFont="1" applyFill="1" applyBorder="1" applyAlignment="1" applyProtection="1">
      <alignment horizontal="right" vertical="center" shrinkToFit="1"/>
    </xf>
    <xf numFmtId="187" fontId="33" fillId="6" borderId="12" xfId="14" applyNumberFormat="1" applyFont="1" applyFill="1" applyBorder="1" applyAlignment="1" applyProtection="1">
      <alignment horizontal="right" vertical="center" shrinkToFit="1"/>
    </xf>
    <xf numFmtId="187" fontId="33" fillId="6" borderId="13"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top"/>
    </xf>
    <xf numFmtId="0" fontId="33" fillId="6" borderId="12" xfId="12" applyFont="1" applyFill="1" applyBorder="1" applyAlignment="1" applyProtection="1">
      <alignment horizontal="center" vertical="top"/>
    </xf>
    <xf numFmtId="0" fontId="33" fillId="6" borderId="7" xfId="12" applyFont="1" applyFill="1" applyBorder="1" applyAlignment="1" applyProtection="1">
      <alignment horizontal="center" vertical="top"/>
    </xf>
    <xf numFmtId="0" fontId="33" fillId="6" borderId="0" xfId="12" applyFont="1" applyFill="1" applyBorder="1" applyAlignment="1" applyProtection="1">
      <alignment horizontal="center" vertical="top"/>
    </xf>
    <xf numFmtId="0" fontId="33" fillId="6" borderId="24" xfId="12" applyFont="1" applyFill="1" applyBorder="1" applyAlignment="1" applyProtection="1">
      <alignment horizontal="center" vertical="top"/>
    </xf>
    <xf numFmtId="0" fontId="33" fillId="6" borderId="54" xfId="12" applyFont="1" applyFill="1" applyBorder="1" applyAlignment="1" applyProtection="1">
      <alignment horizontal="center" vertical="top"/>
    </xf>
    <xf numFmtId="0" fontId="33" fillId="6" borderId="30" xfId="12" applyFont="1" applyFill="1" applyBorder="1" applyAlignment="1" applyProtection="1">
      <alignment horizontal="center" vertical="center"/>
    </xf>
    <xf numFmtId="0" fontId="33" fillId="6" borderId="34" xfId="12" applyFont="1" applyFill="1" applyBorder="1" applyAlignment="1" applyProtection="1">
      <alignment horizontal="center" vertical="center"/>
    </xf>
    <xf numFmtId="0" fontId="33" fillId="8" borderId="44" xfId="12" applyNumberFormat="1" applyFont="1" applyFill="1" applyBorder="1" applyAlignment="1" applyProtection="1">
      <alignment horizontal="left" vertical="center" shrinkToFit="1"/>
      <protection locked="0"/>
    </xf>
    <xf numFmtId="0" fontId="33" fillId="8" borderId="18" xfId="12" applyNumberFormat="1" applyFont="1" applyFill="1" applyBorder="1" applyAlignment="1" applyProtection="1">
      <alignment horizontal="left" vertical="center" shrinkToFit="1"/>
      <protection locked="0"/>
    </xf>
    <xf numFmtId="0" fontId="33" fillId="8" borderId="19" xfId="12" applyNumberFormat="1" applyFont="1" applyFill="1" applyBorder="1" applyAlignment="1" applyProtection="1">
      <alignment horizontal="left" vertical="center" shrinkToFit="1"/>
      <protection locked="0"/>
    </xf>
    <xf numFmtId="0" fontId="33" fillId="6" borderId="8" xfId="12" applyFont="1" applyFill="1" applyBorder="1" applyAlignment="1" applyProtection="1">
      <alignment horizontal="left" vertical="center" wrapText="1"/>
    </xf>
    <xf numFmtId="0" fontId="33" fillId="6" borderId="0" xfId="13" applyFont="1" applyFill="1" applyAlignment="1" applyProtection="1">
      <alignment horizontal="left" vertical="center"/>
    </xf>
    <xf numFmtId="0" fontId="33" fillId="6" borderId="24" xfId="12" applyFont="1" applyFill="1" applyBorder="1" applyAlignment="1" applyProtection="1">
      <alignment horizontal="center" vertical="center"/>
    </xf>
    <xf numFmtId="0" fontId="33" fillId="6" borderId="54" xfId="12" applyFont="1" applyFill="1" applyBorder="1" applyAlignment="1" applyProtection="1">
      <alignment horizontal="center" vertical="center"/>
    </xf>
    <xf numFmtId="0" fontId="33" fillId="6" borderId="67" xfId="12" applyFont="1" applyFill="1" applyBorder="1" applyAlignment="1" applyProtection="1">
      <alignment horizontal="center" vertical="center"/>
    </xf>
    <xf numFmtId="187" fontId="33" fillId="6" borderId="87" xfId="14" applyNumberFormat="1" applyFont="1" applyFill="1" applyBorder="1" applyAlignment="1" applyProtection="1">
      <alignment horizontal="right" vertical="center" shrinkToFit="1"/>
    </xf>
    <xf numFmtId="187" fontId="33" fillId="6" borderId="63" xfId="14" applyNumberFormat="1" applyFont="1" applyFill="1" applyBorder="1" applyAlignment="1" applyProtection="1">
      <alignment horizontal="right" vertical="center" shrinkToFit="1"/>
    </xf>
    <xf numFmtId="0" fontId="33" fillId="6" borderId="64" xfId="12" applyFont="1" applyFill="1" applyBorder="1" applyAlignment="1" applyProtection="1">
      <alignment vertical="center"/>
    </xf>
    <xf numFmtId="0" fontId="33" fillId="6" borderId="0" xfId="12" applyFont="1" applyFill="1" applyBorder="1" applyAlignment="1" applyProtection="1">
      <alignment vertical="center"/>
    </xf>
    <xf numFmtId="0" fontId="33" fillId="6" borderId="38" xfId="12" applyFont="1" applyFill="1" applyBorder="1" applyAlignment="1" applyProtection="1">
      <alignment vertical="center"/>
    </xf>
    <xf numFmtId="177" fontId="33" fillId="6" borderId="154" xfId="14" applyNumberFormat="1" applyFont="1" applyFill="1" applyBorder="1" applyAlignment="1" applyProtection="1">
      <alignment horizontal="right" vertical="center" shrinkToFit="1"/>
    </xf>
    <xf numFmtId="177" fontId="33" fillId="6" borderId="86" xfId="14" applyNumberFormat="1" applyFont="1" applyFill="1" applyBorder="1" applyAlignment="1" applyProtection="1">
      <alignment horizontal="right" vertical="center" shrinkToFit="1"/>
    </xf>
    <xf numFmtId="187" fontId="33" fillId="6" borderId="86" xfId="14" applyNumberFormat="1" applyFont="1" applyFill="1" applyBorder="1" applyAlignment="1" applyProtection="1">
      <alignment horizontal="right" vertical="center" shrinkToFit="1"/>
    </xf>
    <xf numFmtId="187" fontId="33" fillId="6" borderId="155" xfId="14" applyNumberFormat="1" applyFont="1" applyFill="1" applyBorder="1" applyAlignment="1" applyProtection="1">
      <alignment horizontal="right" vertical="center" shrinkToFit="1"/>
    </xf>
    <xf numFmtId="0" fontId="33" fillId="6" borderId="41" xfId="12" applyFont="1" applyFill="1" applyBorder="1" applyAlignment="1" applyProtection="1">
      <alignment vertical="center"/>
    </xf>
    <xf numFmtId="0" fontId="33" fillId="6" borderId="12" xfId="12" applyFont="1" applyFill="1" applyBorder="1" applyAlignment="1" applyProtection="1">
      <alignment vertical="center"/>
    </xf>
    <xf numFmtId="0" fontId="33" fillId="6" borderId="48" xfId="12" applyFont="1" applyFill="1" applyBorder="1" applyAlignment="1" applyProtection="1">
      <alignment vertical="center"/>
    </xf>
    <xf numFmtId="177" fontId="33" fillId="6" borderId="151" xfId="14" applyNumberFormat="1" applyFont="1" applyFill="1" applyBorder="1" applyAlignment="1" applyProtection="1">
      <alignment horizontal="right" vertical="center" shrinkToFit="1"/>
    </xf>
    <xf numFmtId="177" fontId="33" fillId="6" borderId="83" xfId="14" applyNumberFormat="1" applyFont="1" applyFill="1" applyBorder="1" applyAlignment="1" applyProtection="1">
      <alignment horizontal="right" vertical="center" shrinkToFit="1"/>
    </xf>
    <xf numFmtId="187" fontId="33" fillId="6" borderId="83" xfId="14" applyNumberFormat="1" applyFont="1" applyFill="1" applyBorder="1" applyAlignment="1" applyProtection="1">
      <alignment horizontal="right" vertical="center" shrinkToFit="1"/>
    </xf>
    <xf numFmtId="187" fontId="33" fillId="6" borderId="153" xfId="14" applyNumberFormat="1" applyFont="1" applyFill="1" applyBorder="1" applyAlignment="1" applyProtection="1">
      <alignment horizontal="right" vertical="center" shrinkToFit="1"/>
    </xf>
    <xf numFmtId="0" fontId="33" fillId="6" borderId="7" xfId="12" applyFont="1" applyFill="1" applyBorder="1" applyAlignment="1" applyProtection="1">
      <alignment horizontal="left" vertical="center"/>
    </xf>
    <xf numFmtId="0" fontId="33" fillId="6" borderId="0" xfId="12" applyFont="1" applyFill="1" applyBorder="1" applyAlignment="1" applyProtection="1">
      <alignment horizontal="left" vertical="center"/>
    </xf>
    <xf numFmtId="0" fontId="33" fillId="6" borderId="38" xfId="12" applyFont="1" applyFill="1" applyBorder="1" applyAlignment="1" applyProtection="1">
      <alignment horizontal="left" vertical="center"/>
    </xf>
    <xf numFmtId="177" fontId="33" fillId="6" borderId="64" xfId="13" applyNumberFormat="1" applyFont="1" applyFill="1" applyBorder="1" applyAlignment="1" applyProtection="1">
      <alignment horizontal="right" vertical="center" shrinkToFit="1"/>
    </xf>
    <xf numFmtId="177" fontId="33" fillId="6" borderId="0" xfId="13" applyNumberFormat="1" applyFont="1" applyFill="1" applyBorder="1" applyAlignment="1" applyProtection="1">
      <alignment horizontal="right" vertical="center" shrinkToFit="1"/>
    </xf>
    <xf numFmtId="177" fontId="33" fillId="6" borderId="85" xfId="13" applyNumberFormat="1" applyFont="1" applyFill="1" applyBorder="1" applyAlignment="1" applyProtection="1">
      <alignment horizontal="right" vertical="center" shrinkToFit="1"/>
    </xf>
    <xf numFmtId="177" fontId="33" fillId="6" borderId="88" xfId="13" applyNumberFormat="1" applyFont="1" applyFill="1" applyBorder="1" applyAlignment="1" applyProtection="1">
      <alignment horizontal="right" vertical="center" shrinkToFit="1"/>
    </xf>
    <xf numFmtId="187" fontId="33" fillId="6" borderId="88" xfId="13" applyNumberFormat="1" applyFont="1" applyFill="1" applyBorder="1" applyAlignment="1" applyProtection="1">
      <alignment horizontal="right" vertical="center" shrinkToFit="1"/>
    </xf>
    <xf numFmtId="187" fontId="33" fillId="6" borderId="0" xfId="13" applyNumberFormat="1" applyFont="1" applyFill="1" applyBorder="1" applyAlignment="1" applyProtection="1">
      <alignment horizontal="right" vertical="center" shrinkToFit="1"/>
    </xf>
    <xf numFmtId="187" fontId="33" fillId="6" borderId="66" xfId="13" applyNumberFormat="1" applyFont="1" applyFill="1" applyBorder="1" applyAlignment="1" applyProtection="1">
      <alignment horizontal="right" vertical="center" shrinkToFit="1"/>
    </xf>
    <xf numFmtId="0" fontId="33" fillId="6" borderId="41" xfId="12" applyFont="1" applyFill="1" applyBorder="1" applyProtection="1">
      <alignment vertical="center"/>
    </xf>
    <xf numFmtId="187" fontId="33" fillId="6" borderId="152" xfId="14" applyNumberFormat="1" applyFont="1" applyFill="1" applyBorder="1" applyAlignment="1" applyProtection="1">
      <alignment horizontal="right" vertical="center" shrinkToFit="1"/>
    </xf>
    <xf numFmtId="187" fontId="33" fillId="6" borderId="15" xfId="14" applyNumberFormat="1" applyFont="1" applyFill="1" applyBorder="1" applyAlignment="1" applyProtection="1">
      <alignment horizontal="right" vertical="center" shrinkToFit="1"/>
    </xf>
    <xf numFmtId="0" fontId="33" fillId="6" borderId="41" xfId="12" applyFont="1" applyFill="1" applyBorder="1" applyAlignment="1" applyProtection="1">
      <alignment horizontal="center" vertical="center" textRotation="255" wrapText="1"/>
    </xf>
    <xf numFmtId="0" fontId="33" fillId="6" borderId="48" xfId="12" applyFont="1" applyFill="1" applyBorder="1" applyAlignment="1" applyProtection="1">
      <alignment horizontal="center" vertical="center" textRotation="255" wrapText="1"/>
    </xf>
    <xf numFmtId="0" fontId="33" fillId="6" borderId="64" xfId="12" applyFont="1" applyFill="1" applyBorder="1" applyAlignment="1" applyProtection="1">
      <alignment horizontal="center" vertical="center" textRotation="255" wrapText="1"/>
    </xf>
    <xf numFmtId="0" fontId="33" fillId="6" borderId="38" xfId="12" applyFont="1" applyFill="1" applyBorder="1" applyAlignment="1" applyProtection="1">
      <alignment horizontal="center" vertical="center" textRotation="255" wrapText="1"/>
    </xf>
    <xf numFmtId="0" fontId="33" fillId="6" borderId="37" xfId="12" applyFont="1" applyFill="1" applyBorder="1" applyAlignment="1" applyProtection="1">
      <alignment horizontal="center" vertical="center" textRotation="255" wrapText="1"/>
    </xf>
    <xf numFmtId="0" fontId="33" fillId="6" borderId="40" xfId="12" applyFont="1" applyFill="1" applyBorder="1" applyAlignment="1" applyProtection="1">
      <alignment horizontal="center" vertical="center" textRotation="255" wrapText="1"/>
    </xf>
    <xf numFmtId="0" fontId="33" fillId="6" borderId="64" xfId="12" applyFont="1" applyFill="1" applyBorder="1" applyProtection="1">
      <alignment vertical="center"/>
    </xf>
    <xf numFmtId="0" fontId="33" fillId="6" borderId="0" xfId="12" applyFont="1" applyFill="1" applyBorder="1" applyProtection="1">
      <alignment vertical="center"/>
    </xf>
    <xf numFmtId="0" fontId="33" fillId="6" borderId="38" xfId="12" applyFont="1" applyFill="1" applyBorder="1" applyProtection="1">
      <alignment vertical="center"/>
    </xf>
    <xf numFmtId="0" fontId="33" fillId="6" borderId="11" xfId="12" applyFont="1" applyFill="1" applyBorder="1" applyAlignment="1" applyProtection="1">
      <alignment horizontal="center" vertical="center" textRotation="255" shrinkToFit="1"/>
    </xf>
    <xf numFmtId="0" fontId="33" fillId="6" borderId="48" xfId="12" applyFont="1" applyFill="1" applyBorder="1" applyAlignment="1" applyProtection="1">
      <alignment horizontal="center" vertical="center" textRotation="255" shrinkToFit="1"/>
    </xf>
    <xf numFmtId="0" fontId="33" fillId="6" borderId="7" xfId="12" applyFont="1" applyFill="1" applyBorder="1" applyAlignment="1" applyProtection="1">
      <alignment horizontal="center" vertical="center" textRotation="255" shrinkToFit="1"/>
    </xf>
    <xf numFmtId="0" fontId="33" fillId="6" borderId="38" xfId="12" applyFont="1" applyFill="1" applyBorder="1" applyAlignment="1" applyProtection="1">
      <alignment horizontal="center" vertical="center" textRotation="255" shrinkToFit="1"/>
    </xf>
    <xf numFmtId="0" fontId="33" fillId="6" borderId="24" xfId="12" applyFont="1" applyFill="1" applyBorder="1" applyAlignment="1" applyProtection="1">
      <alignment horizontal="center" vertical="center" textRotation="255" shrinkToFit="1"/>
    </xf>
    <xf numFmtId="0" fontId="33" fillId="6" borderId="40" xfId="12" applyFont="1" applyFill="1" applyBorder="1" applyAlignment="1" applyProtection="1">
      <alignment horizontal="center" vertical="center" textRotation="255" shrinkToFit="1"/>
    </xf>
    <xf numFmtId="177" fontId="33" fillId="6" borderId="64" xfId="14" applyNumberFormat="1" applyFont="1" applyFill="1" applyBorder="1" applyAlignment="1" applyProtection="1">
      <alignment horizontal="right" vertical="center" shrinkToFit="1"/>
    </xf>
    <xf numFmtId="177" fontId="33" fillId="6" borderId="0" xfId="14" applyNumberFormat="1" applyFont="1" applyFill="1" applyBorder="1" applyAlignment="1" applyProtection="1">
      <alignment horizontal="right" vertical="center" shrinkToFit="1"/>
    </xf>
    <xf numFmtId="177" fontId="33" fillId="6" borderId="85" xfId="14" applyNumberFormat="1" applyFont="1" applyFill="1" applyBorder="1" applyAlignment="1" applyProtection="1">
      <alignment horizontal="right" vertical="center" shrinkToFit="1"/>
    </xf>
    <xf numFmtId="177" fontId="33" fillId="6" borderId="88" xfId="14" applyNumberFormat="1" applyFont="1" applyFill="1" applyBorder="1" applyAlignment="1" applyProtection="1">
      <alignment horizontal="right" vertical="center" shrinkToFit="1"/>
    </xf>
    <xf numFmtId="187" fontId="33" fillId="6" borderId="88" xfId="14" applyNumberFormat="1" applyFont="1" applyFill="1" applyBorder="1" applyAlignment="1" applyProtection="1">
      <alignment horizontal="right" vertical="center" shrinkToFit="1"/>
    </xf>
    <xf numFmtId="187" fontId="33" fillId="6" borderId="0" xfId="14" applyNumberFormat="1" applyFont="1" applyFill="1" applyBorder="1" applyAlignment="1" applyProtection="1">
      <alignment horizontal="right" vertical="center" shrinkToFit="1"/>
    </xf>
    <xf numFmtId="187" fontId="33" fillId="6" borderId="66" xfId="14" applyNumberFormat="1" applyFont="1" applyFill="1" applyBorder="1" applyAlignment="1" applyProtection="1">
      <alignment horizontal="right" vertical="center" shrinkToFit="1"/>
    </xf>
    <xf numFmtId="0" fontId="33" fillId="6" borderId="54" xfId="12" applyFont="1" applyFill="1" applyBorder="1" applyProtection="1">
      <alignment vertical="center"/>
    </xf>
    <xf numFmtId="0" fontId="33" fillId="6" borderId="40" xfId="12" applyFont="1" applyFill="1" applyBorder="1" applyProtection="1">
      <alignment vertical="center"/>
    </xf>
    <xf numFmtId="0" fontId="33" fillId="6" borderId="64" xfId="12" applyFont="1" applyFill="1" applyBorder="1" applyAlignment="1" applyProtection="1">
      <alignment vertical="center" shrinkToFit="1"/>
    </xf>
    <xf numFmtId="0" fontId="33" fillId="6" borderId="0" xfId="12" applyFont="1" applyFill="1" applyBorder="1" applyAlignment="1" applyProtection="1">
      <alignment vertical="center" shrinkToFit="1"/>
    </xf>
    <xf numFmtId="0" fontId="33" fillId="6" borderId="38" xfId="12" applyFont="1" applyFill="1" applyBorder="1" applyAlignment="1" applyProtection="1">
      <alignment vertical="center" shrinkToFit="1"/>
    </xf>
    <xf numFmtId="0" fontId="33" fillId="6" borderId="0" xfId="12" applyFont="1" applyFill="1" applyProtection="1">
      <alignment vertical="center"/>
    </xf>
    <xf numFmtId="0" fontId="33" fillId="6" borderId="39" xfId="14" applyFont="1" applyFill="1" applyBorder="1" applyAlignment="1" applyProtection="1">
      <alignment horizontal="center" vertical="center"/>
    </xf>
    <xf numFmtId="0" fontId="33" fillId="6" borderId="31" xfId="14" applyFont="1" applyFill="1" applyBorder="1" applyAlignment="1" applyProtection="1">
      <alignment horizontal="center" vertical="center"/>
    </xf>
    <xf numFmtId="0" fontId="33" fillId="6" borderId="32" xfId="14" applyFont="1" applyFill="1" applyBorder="1" applyAlignment="1" applyProtection="1">
      <alignment horizontal="center" vertical="center"/>
    </xf>
    <xf numFmtId="0" fontId="33" fillId="6" borderId="37" xfId="12" applyFont="1" applyFill="1" applyBorder="1" applyProtection="1">
      <alignment vertical="center"/>
    </xf>
    <xf numFmtId="0" fontId="33" fillId="6" borderId="31" xfId="12" applyFont="1" applyFill="1" applyBorder="1" applyAlignment="1" applyProtection="1">
      <alignment horizontal="center" vertical="center" wrapText="1"/>
    </xf>
    <xf numFmtId="177" fontId="33" fillId="6" borderId="39" xfId="14" applyNumberFormat="1" applyFont="1" applyFill="1" applyBorder="1" applyAlignment="1" applyProtection="1">
      <alignment horizontal="right" vertical="center" shrinkToFit="1"/>
    </xf>
    <xf numFmtId="177" fontId="33" fillId="6" borderId="31" xfId="14" applyNumberFormat="1" applyFont="1" applyFill="1" applyBorder="1" applyAlignment="1" applyProtection="1">
      <alignment horizontal="right" vertical="center" shrinkToFit="1"/>
    </xf>
    <xf numFmtId="177" fontId="33" fillId="6" borderId="156" xfId="14" applyNumberFormat="1" applyFont="1" applyFill="1" applyBorder="1" applyAlignment="1" applyProtection="1">
      <alignment horizontal="right" vertical="center" shrinkToFit="1"/>
    </xf>
    <xf numFmtId="177" fontId="33" fillId="6" borderId="157" xfId="14" applyNumberFormat="1" applyFont="1" applyFill="1" applyBorder="1" applyAlignment="1" applyProtection="1">
      <alignment horizontal="right" vertical="center" shrinkToFit="1"/>
    </xf>
    <xf numFmtId="177" fontId="33" fillId="6" borderId="158" xfId="14" applyNumberFormat="1" applyFont="1" applyFill="1" applyBorder="1" applyAlignment="1" applyProtection="1">
      <alignment horizontal="right" vertical="center" shrinkToFit="1"/>
    </xf>
    <xf numFmtId="177" fontId="33" fillId="6" borderId="159" xfId="14" applyNumberFormat="1" applyFont="1" applyFill="1" applyBorder="1" applyAlignment="1" applyProtection="1">
      <alignment horizontal="right" vertical="center" shrinkToFit="1"/>
    </xf>
    <xf numFmtId="177" fontId="33" fillId="6" borderId="160" xfId="14" applyNumberFormat="1" applyFont="1" applyFill="1" applyBorder="1" applyAlignment="1" applyProtection="1">
      <alignment horizontal="right" vertical="center" shrinkToFit="1"/>
    </xf>
    <xf numFmtId="177" fontId="33" fillId="6" borderId="91" xfId="14" applyNumberFormat="1" applyFont="1" applyFill="1" applyBorder="1" applyAlignment="1" applyProtection="1">
      <alignment horizontal="right" vertical="center" shrinkToFit="1"/>
    </xf>
    <xf numFmtId="177" fontId="33" fillId="6" borderId="54" xfId="14" applyNumberFormat="1" applyFont="1" applyFill="1" applyBorder="1" applyAlignment="1" applyProtection="1">
      <alignment horizontal="right" vertical="center" shrinkToFit="1"/>
    </xf>
    <xf numFmtId="177" fontId="33" fillId="6" borderId="89" xfId="14" applyNumberFormat="1" applyFont="1" applyFill="1" applyBorder="1" applyAlignment="1" applyProtection="1">
      <alignment horizontal="right" vertical="center" shrinkToFit="1"/>
    </xf>
    <xf numFmtId="187" fontId="33" fillId="6" borderId="91" xfId="14" applyNumberFormat="1" applyFont="1" applyFill="1" applyBorder="1" applyAlignment="1" applyProtection="1">
      <alignment horizontal="right" vertical="center" shrinkToFit="1"/>
    </xf>
    <xf numFmtId="187" fontId="33" fillId="6" borderId="54" xfId="14" applyNumberFormat="1" applyFont="1" applyFill="1" applyBorder="1" applyAlignment="1" applyProtection="1">
      <alignment horizontal="right" vertical="center" shrinkToFit="1"/>
    </xf>
    <xf numFmtId="187" fontId="33" fillId="6" borderId="67"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top" wrapText="1"/>
    </xf>
    <xf numFmtId="0" fontId="33" fillId="6" borderId="12" xfId="12" applyFont="1" applyFill="1" applyBorder="1" applyAlignment="1" applyProtection="1">
      <alignment horizontal="center" vertical="top" wrapText="1"/>
    </xf>
    <xf numFmtId="0" fontId="33" fillId="6" borderId="48" xfId="12" applyFont="1" applyFill="1" applyBorder="1" applyAlignment="1" applyProtection="1">
      <alignment horizontal="center" vertical="top" wrapText="1"/>
    </xf>
    <xf numFmtId="0" fontId="33" fillId="6" borderId="7" xfId="12" applyFont="1" applyFill="1" applyBorder="1" applyAlignment="1" applyProtection="1">
      <alignment horizontal="center" vertical="top" wrapText="1"/>
    </xf>
    <xf numFmtId="0" fontId="33" fillId="6" borderId="0" xfId="12" applyFont="1" applyFill="1" applyBorder="1" applyAlignment="1" applyProtection="1">
      <alignment horizontal="center" vertical="top" wrapText="1"/>
    </xf>
    <xf numFmtId="0" fontId="33" fillId="6" borderId="38" xfId="12" applyFont="1" applyFill="1" applyBorder="1" applyAlignment="1" applyProtection="1">
      <alignment horizontal="center" vertical="top" wrapText="1"/>
    </xf>
    <xf numFmtId="0" fontId="33" fillId="6" borderId="24" xfId="12" applyFont="1" applyFill="1" applyBorder="1" applyAlignment="1" applyProtection="1">
      <alignment horizontal="center" vertical="top" wrapText="1"/>
    </xf>
    <xf numFmtId="0" fontId="33" fillId="6" borderId="54" xfId="12" applyFont="1" applyFill="1" applyBorder="1" applyAlignment="1" applyProtection="1">
      <alignment horizontal="center" vertical="top" wrapText="1"/>
    </xf>
    <xf numFmtId="177" fontId="33" fillId="6" borderId="161" xfId="14" applyNumberFormat="1" applyFont="1" applyFill="1" applyBorder="1" applyAlignment="1" applyProtection="1">
      <alignment horizontal="right" vertical="center" shrinkToFit="1"/>
    </xf>
    <xf numFmtId="177" fontId="33" fillId="6" borderId="90" xfId="14" applyNumberFormat="1" applyFont="1" applyFill="1" applyBorder="1" applyAlignment="1" applyProtection="1">
      <alignment horizontal="right" vertical="center" shrinkToFit="1"/>
    </xf>
    <xf numFmtId="187" fontId="33" fillId="6" borderId="158" xfId="14" applyNumberFormat="1" applyFont="1" applyFill="1" applyBorder="1" applyAlignment="1" applyProtection="1">
      <alignment horizontal="right" vertical="center" shrinkToFit="1"/>
    </xf>
    <xf numFmtId="187" fontId="33" fillId="6" borderId="159" xfId="14" applyNumberFormat="1" applyFont="1" applyFill="1" applyBorder="1" applyAlignment="1" applyProtection="1">
      <alignment horizontal="right" vertical="center" shrinkToFit="1"/>
    </xf>
    <xf numFmtId="187" fontId="33" fillId="6" borderId="162" xfId="14" applyNumberFormat="1" applyFont="1" applyFill="1" applyBorder="1" applyAlignment="1" applyProtection="1">
      <alignment horizontal="right" vertical="center" shrinkToFit="1"/>
    </xf>
    <xf numFmtId="0" fontId="33" fillId="6" borderId="37" xfId="12" applyFont="1" applyFill="1" applyBorder="1" applyAlignment="1" applyProtection="1">
      <alignment vertical="center"/>
    </xf>
    <xf numFmtId="0" fontId="33" fillId="6" borderId="54" xfId="12" applyFont="1" applyFill="1" applyBorder="1" applyAlignment="1" applyProtection="1">
      <alignment vertical="center"/>
    </xf>
    <xf numFmtId="0" fontId="33" fillId="6" borderId="40" xfId="12" applyFont="1" applyFill="1" applyBorder="1" applyAlignment="1" applyProtection="1">
      <alignment vertical="center"/>
    </xf>
    <xf numFmtId="177" fontId="33" fillId="6" borderId="37" xfId="14" applyNumberFormat="1" applyFont="1" applyFill="1" applyBorder="1" applyAlignment="1" applyProtection="1">
      <alignment horizontal="right" vertical="center" shrinkToFit="1"/>
    </xf>
    <xf numFmtId="0" fontId="35" fillId="6" borderId="42" xfId="12" applyFont="1" applyFill="1" applyBorder="1" applyAlignment="1" applyProtection="1">
      <alignment horizontal="center" vertical="center"/>
    </xf>
    <xf numFmtId="0" fontId="33" fillId="6" borderId="41" xfId="12" applyFont="1" applyFill="1" applyBorder="1" applyAlignment="1" applyProtection="1">
      <alignment horizontal="center" vertical="center" wrapText="1"/>
    </xf>
    <xf numFmtId="0" fontId="33" fillId="6" borderId="12" xfId="12" applyFont="1" applyFill="1" applyBorder="1" applyAlignment="1" applyProtection="1">
      <alignment horizontal="center" vertical="center" wrapText="1"/>
    </xf>
    <xf numFmtId="0" fontId="33" fillId="6" borderId="48" xfId="12" applyFont="1" applyFill="1" applyBorder="1" applyAlignment="1" applyProtection="1">
      <alignment horizontal="center" vertical="center" wrapText="1"/>
    </xf>
    <xf numFmtId="0" fontId="33" fillId="6" borderId="64" xfId="12" applyFont="1" applyFill="1" applyBorder="1" applyAlignment="1" applyProtection="1">
      <alignment horizontal="center" vertical="center" wrapText="1"/>
    </xf>
    <xf numFmtId="0" fontId="33" fillId="6" borderId="0" xfId="12" applyFont="1" applyFill="1" applyBorder="1" applyAlignment="1" applyProtection="1">
      <alignment horizontal="center" vertical="center" wrapText="1"/>
    </xf>
    <xf numFmtId="0" fontId="33" fillId="6" borderId="38" xfId="12" applyFont="1" applyFill="1" applyBorder="1" applyAlignment="1" applyProtection="1">
      <alignment horizontal="center" vertical="center" wrapText="1"/>
    </xf>
    <xf numFmtId="0" fontId="33" fillId="6" borderId="54" xfId="12" applyFont="1" applyFill="1" applyBorder="1" applyAlignment="1" applyProtection="1">
      <alignment horizontal="center" vertical="center" wrapText="1"/>
    </xf>
    <xf numFmtId="0" fontId="33" fillId="6" borderId="40" xfId="12" applyFont="1" applyFill="1" applyBorder="1" applyAlignment="1" applyProtection="1">
      <alignment horizontal="center" vertical="center" wrapText="1"/>
    </xf>
    <xf numFmtId="0" fontId="33" fillId="6" borderId="41" xfId="14" applyFont="1" applyFill="1" applyBorder="1" applyAlignment="1" applyProtection="1">
      <alignment horizontal="left" vertical="center" shrinkToFit="1"/>
    </xf>
    <xf numFmtId="0" fontId="33" fillId="6" borderId="12" xfId="14" applyFont="1" applyFill="1" applyBorder="1" applyAlignment="1" applyProtection="1">
      <alignment horizontal="left" vertical="center" shrinkToFit="1"/>
    </xf>
    <xf numFmtId="0" fontId="33" fillId="6" borderId="48" xfId="14" applyFont="1" applyFill="1" applyBorder="1" applyAlignment="1" applyProtection="1">
      <alignment horizontal="left" vertical="center" shrinkToFit="1"/>
    </xf>
    <xf numFmtId="187" fontId="33" fillId="6" borderId="163" xfId="14" applyNumberFormat="1" applyFont="1" applyFill="1" applyBorder="1" applyAlignment="1" applyProtection="1">
      <alignment horizontal="right" vertical="center" shrinkToFit="1"/>
    </xf>
    <xf numFmtId="187" fontId="33" fillId="6" borderId="47" xfId="14" applyNumberFormat="1" applyFont="1" applyFill="1" applyBorder="1" applyAlignment="1" applyProtection="1">
      <alignment horizontal="right" vertical="center" shrinkToFit="1"/>
    </xf>
    <xf numFmtId="0" fontId="33" fillId="6" borderId="64" xfId="14" applyFont="1" applyFill="1" applyBorder="1" applyAlignment="1" applyProtection="1">
      <alignment horizontal="left" vertical="center" shrinkToFit="1"/>
    </xf>
    <xf numFmtId="0" fontId="33" fillId="6" borderId="0" xfId="14" applyFont="1" applyFill="1" applyBorder="1" applyAlignment="1" applyProtection="1">
      <alignment horizontal="left" vertical="center" shrinkToFit="1"/>
    </xf>
    <xf numFmtId="0" fontId="33" fillId="6" borderId="38" xfId="14" applyFont="1" applyFill="1" applyBorder="1" applyAlignment="1" applyProtection="1">
      <alignment horizontal="left" vertical="center" shrinkToFit="1"/>
    </xf>
    <xf numFmtId="0" fontId="33" fillId="6" borderId="11" xfId="12" applyFont="1" applyFill="1" applyBorder="1" applyAlignment="1" applyProtection="1">
      <alignment horizontal="center" vertical="center" wrapText="1"/>
    </xf>
    <xf numFmtId="0" fontId="33" fillId="6" borderId="7" xfId="12" applyFont="1" applyFill="1" applyBorder="1" applyAlignment="1" applyProtection="1">
      <alignment horizontal="center" vertical="center" wrapText="1"/>
    </xf>
    <xf numFmtId="0" fontId="33" fillId="6" borderId="74" xfId="12" applyFont="1" applyFill="1" applyBorder="1" applyAlignment="1" applyProtection="1">
      <alignment horizontal="center" vertical="center" wrapText="1"/>
    </xf>
    <xf numFmtId="0" fontId="33" fillId="6" borderId="75" xfId="12" applyFont="1" applyFill="1" applyBorder="1" applyAlignment="1" applyProtection="1">
      <alignment horizontal="center" vertical="center" wrapText="1"/>
    </xf>
    <xf numFmtId="0" fontId="33" fillId="6" borderId="70" xfId="12" applyFont="1" applyFill="1" applyBorder="1" applyAlignment="1" applyProtection="1">
      <alignment horizontal="center" vertical="center" wrapText="1"/>
    </xf>
    <xf numFmtId="187" fontId="33" fillId="6" borderId="129" xfId="14" applyNumberFormat="1" applyFont="1" applyFill="1" applyBorder="1" applyAlignment="1" applyProtection="1">
      <alignment horizontal="right" vertical="center" shrinkToFit="1"/>
    </xf>
    <xf numFmtId="187" fontId="33" fillId="6" borderId="166" xfId="14" applyNumberFormat="1" applyFont="1" applyFill="1" applyBorder="1" applyAlignment="1" applyProtection="1">
      <alignment horizontal="right" vertical="center" shrinkToFit="1"/>
    </xf>
    <xf numFmtId="187" fontId="33" fillId="6" borderId="167" xfId="14" applyNumberFormat="1" applyFont="1" applyFill="1" applyBorder="1" applyAlignment="1" applyProtection="1">
      <alignment horizontal="right" vertical="center" shrinkToFit="1"/>
    </xf>
    <xf numFmtId="187" fontId="33" fillId="6" borderId="168" xfId="14" applyNumberFormat="1" applyFont="1" applyFill="1" applyBorder="1" applyAlignment="1" applyProtection="1">
      <alignment horizontal="right" vertical="center" shrinkToFit="1"/>
    </xf>
    <xf numFmtId="0" fontId="33" fillId="6" borderId="81" xfId="12" applyFont="1" applyFill="1" applyBorder="1" applyAlignment="1" applyProtection="1">
      <alignment horizontal="center" vertical="center"/>
    </xf>
    <xf numFmtId="0" fontId="33" fillId="6" borderId="25" xfId="12" applyFont="1" applyFill="1" applyBorder="1" applyAlignment="1" applyProtection="1">
      <alignment horizontal="center" vertical="center"/>
    </xf>
    <xf numFmtId="0" fontId="33" fillId="6" borderId="46" xfId="12" applyFont="1" applyFill="1" applyBorder="1" applyAlignment="1" applyProtection="1">
      <alignment horizontal="center" vertical="center"/>
    </xf>
    <xf numFmtId="0" fontId="33" fillId="6" borderId="45" xfId="12" applyFont="1" applyFill="1" applyBorder="1" applyAlignment="1" applyProtection="1">
      <alignment horizontal="center" vertical="center"/>
    </xf>
    <xf numFmtId="0" fontId="33" fillId="6" borderId="72" xfId="12" applyFont="1" applyFill="1" applyBorder="1" applyProtection="1">
      <alignment vertical="center"/>
    </xf>
    <xf numFmtId="0" fontId="33" fillId="6" borderId="75" xfId="12" applyFont="1" applyFill="1" applyBorder="1" applyProtection="1">
      <alignment vertical="center"/>
    </xf>
    <xf numFmtId="0" fontId="33" fillId="6" borderId="70" xfId="12" applyFont="1" applyFill="1" applyBorder="1" applyProtection="1">
      <alignment vertical="center"/>
    </xf>
    <xf numFmtId="177" fontId="33" fillId="6" borderId="172" xfId="14" applyNumberFormat="1" applyFont="1" applyFill="1" applyBorder="1" applyAlignment="1" applyProtection="1">
      <alignment horizontal="right" vertical="center" shrinkToFit="1"/>
    </xf>
    <xf numFmtId="177" fontId="33" fillId="6" borderId="173" xfId="14" applyNumberFormat="1" applyFont="1" applyFill="1" applyBorder="1" applyAlignment="1" applyProtection="1">
      <alignment horizontal="right" vertical="center" shrinkToFit="1"/>
    </xf>
    <xf numFmtId="187" fontId="33" fillId="6" borderId="173" xfId="14" applyNumberFormat="1" applyFont="1" applyFill="1" applyBorder="1" applyAlignment="1" applyProtection="1">
      <alignment horizontal="right" vertical="center" shrinkToFit="1"/>
    </xf>
    <xf numFmtId="187" fontId="33" fillId="6" borderId="174"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left" vertical="center"/>
    </xf>
    <xf numFmtId="0" fontId="33" fillId="6" borderId="12" xfId="12" applyFont="1" applyFill="1" applyBorder="1" applyAlignment="1" applyProtection="1">
      <alignment horizontal="left" vertical="center"/>
    </xf>
    <xf numFmtId="0" fontId="33" fillId="6" borderId="12" xfId="12" applyFont="1" applyFill="1" applyBorder="1" applyAlignment="1" applyProtection="1">
      <alignment horizontal="right" vertical="center"/>
    </xf>
    <xf numFmtId="0" fontId="33" fillId="6" borderId="48" xfId="12" applyFont="1" applyFill="1" applyBorder="1" applyAlignment="1" applyProtection="1">
      <alignment horizontal="right" vertical="center"/>
    </xf>
    <xf numFmtId="177" fontId="33" fillId="6" borderId="41" xfId="13" applyNumberFormat="1" applyFont="1" applyFill="1" applyBorder="1" applyAlignment="1" applyProtection="1">
      <alignment horizontal="right" vertical="center" shrinkToFit="1"/>
    </xf>
    <xf numFmtId="177" fontId="33" fillId="6" borderId="12" xfId="13" applyNumberFormat="1" applyFont="1" applyFill="1" applyBorder="1" applyAlignment="1" applyProtection="1">
      <alignment horizontal="right" vertical="center" shrinkToFit="1"/>
    </xf>
    <xf numFmtId="177" fontId="33" fillId="6" borderId="82" xfId="13" applyNumberFormat="1" applyFont="1" applyFill="1" applyBorder="1" applyAlignment="1" applyProtection="1">
      <alignment horizontal="right" vertical="center" shrinkToFit="1"/>
    </xf>
    <xf numFmtId="177" fontId="33" fillId="6" borderId="84" xfId="13" applyNumberFormat="1" applyFont="1" applyFill="1" applyBorder="1" applyAlignment="1" applyProtection="1">
      <alignment horizontal="right" vertical="center" shrinkToFit="1"/>
    </xf>
    <xf numFmtId="187" fontId="33" fillId="6" borderId="169" xfId="14" applyNumberFormat="1" applyFont="1" applyFill="1" applyBorder="1" applyAlignment="1" applyProtection="1">
      <alignment horizontal="right" vertical="center" shrinkToFit="1"/>
    </xf>
    <xf numFmtId="187" fontId="33" fillId="6" borderId="170" xfId="14" applyNumberFormat="1" applyFont="1" applyFill="1" applyBorder="1" applyAlignment="1" applyProtection="1">
      <alignment horizontal="right" vertical="center" shrinkToFit="1"/>
    </xf>
    <xf numFmtId="187" fontId="33" fillId="6" borderId="171" xfId="14" applyNumberFormat="1" applyFont="1" applyFill="1" applyBorder="1" applyAlignment="1" applyProtection="1">
      <alignment horizontal="right" vertical="center" shrinkToFit="1"/>
    </xf>
    <xf numFmtId="176" fontId="33" fillId="6" borderId="41" xfId="14" applyNumberFormat="1" applyFont="1" applyFill="1" applyBorder="1" applyAlignment="1" applyProtection="1">
      <alignment horizontal="right" vertical="center" shrinkToFit="1"/>
    </xf>
    <xf numFmtId="176" fontId="33" fillId="6" borderId="12" xfId="14" applyNumberFormat="1" applyFont="1" applyFill="1" applyBorder="1" applyAlignment="1" applyProtection="1">
      <alignment horizontal="right" vertical="center" shrinkToFit="1"/>
    </xf>
    <xf numFmtId="176" fontId="33" fillId="6" borderId="48" xfId="14" applyNumberFormat="1" applyFont="1" applyFill="1" applyBorder="1" applyAlignment="1" applyProtection="1">
      <alignment horizontal="right" vertical="center" shrinkToFit="1"/>
    </xf>
    <xf numFmtId="0" fontId="33" fillId="6" borderId="26" xfId="12" applyFont="1" applyFill="1" applyBorder="1" applyAlignment="1" applyProtection="1">
      <alignment horizontal="center" vertical="center"/>
    </xf>
    <xf numFmtId="0" fontId="33" fillId="6" borderId="11" xfId="12" applyFont="1" applyFill="1" applyBorder="1" applyAlignment="1" applyProtection="1">
      <alignment horizontal="center" vertical="center" textRotation="255" wrapText="1"/>
    </xf>
    <xf numFmtId="0" fontId="33" fillId="6" borderId="7" xfId="12" applyFont="1" applyFill="1" applyBorder="1" applyAlignment="1" applyProtection="1">
      <alignment horizontal="center" vertical="center" textRotation="255" wrapText="1"/>
    </xf>
    <xf numFmtId="0" fontId="33" fillId="6" borderId="24" xfId="12" applyFont="1" applyFill="1" applyBorder="1" applyAlignment="1" applyProtection="1">
      <alignment horizontal="center" vertical="center" textRotation="255" wrapText="1"/>
    </xf>
    <xf numFmtId="0" fontId="33" fillId="6" borderId="17" xfId="12" applyFont="1" applyFill="1" applyBorder="1" applyAlignment="1" applyProtection="1">
      <alignment horizontal="left" vertical="center" wrapText="1"/>
    </xf>
    <xf numFmtId="0" fontId="33" fillId="6" borderId="18" xfId="12" applyFont="1" applyFill="1" applyBorder="1" applyAlignment="1" applyProtection="1">
      <alignment horizontal="left" vertical="center"/>
    </xf>
    <xf numFmtId="0" fontId="33" fillId="6" borderId="43" xfId="12" applyFont="1" applyFill="1" applyBorder="1" applyAlignment="1" applyProtection="1">
      <alignment horizontal="left" vertical="center"/>
    </xf>
    <xf numFmtId="187" fontId="33" fillId="6" borderId="128" xfId="14" applyNumberFormat="1" applyFont="1" applyFill="1" applyBorder="1" applyAlignment="1" applyProtection="1">
      <alignment horizontal="right" vertical="center" shrinkToFit="1"/>
    </xf>
    <xf numFmtId="177" fontId="33" fillId="6" borderId="164" xfId="14" applyNumberFormat="1" applyFont="1" applyFill="1" applyBorder="1" applyAlignment="1" applyProtection="1">
      <alignment horizontal="right" vertical="center" shrinkToFit="1"/>
    </xf>
    <xf numFmtId="177" fontId="33" fillId="6" borderId="165" xfId="14" applyNumberFormat="1" applyFont="1" applyFill="1" applyBorder="1" applyAlignment="1" applyProtection="1">
      <alignment horizontal="right" vertical="center" shrinkToFit="1"/>
    </xf>
    <xf numFmtId="0" fontId="33" fillId="6" borderId="7" xfId="12" applyFont="1" applyFill="1" applyBorder="1" applyProtection="1">
      <alignment vertical="center"/>
    </xf>
    <xf numFmtId="176" fontId="33" fillId="6" borderId="64" xfId="14" applyNumberFormat="1" applyFont="1" applyFill="1" applyBorder="1" applyAlignment="1" applyProtection="1">
      <alignment horizontal="right" vertical="center" shrinkToFit="1"/>
    </xf>
    <xf numFmtId="176" fontId="33" fillId="6" borderId="0" xfId="14" applyNumberFormat="1" applyFont="1" applyFill="1" applyBorder="1" applyAlignment="1" applyProtection="1">
      <alignment horizontal="right" vertical="center" shrinkToFit="1"/>
    </xf>
    <xf numFmtId="176" fontId="33" fillId="6" borderId="38" xfId="14" applyNumberFormat="1" applyFont="1" applyFill="1" applyBorder="1" applyAlignment="1" applyProtection="1">
      <alignment horizontal="right" vertical="center" shrinkToFit="1"/>
    </xf>
    <xf numFmtId="176" fontId="33" fillId="6" borderId="0" xfId="14" applyNumberFormat="1" applyFont="1" applyFill="1" applyAlignment="1" applyProtection="1">
      <alignment horizontal="right" vertical="center" shrinkToFit="1"/>
    </xf>
    <xf numFmtId="176" fontId="33" fillId="6" borderId="66" xfId="14" applyNumberFormat="1" applyFont="1" applyFill="1" applyBorder="1" applyAlignment="1" applyProtection="1">
      <alignment horizontal="right" vertical="center" shrinkToFit="1"/>
    </xf>
    <xf numFmtId="0" fontId="33" fillId="6" borderId="0" xfId="12" applyFont="1" applyFill="1" applyBorder="1" applyAlignment="1" applyProtection="1">
      <alignment horizontal="right" vertical="center" wrapText="1"/>
    </xf>
    <xf numFmtId="0" fontId="33" fillId="6" borderId="0" xfId="12" applyFont="1" applyFill="1" applyBorder="1" applyAlignment="1" applyProtection="1">
      <alignment horizontal="right" vertical="center"/>
    </xf>
    <xf numFmtId="0" fontId="33" fillId="6" borderId="38" xfId="12" applyFont="1" applyFill="1" applyBorder="1" applyAlignment="1" applyProtection="1">
      <alignment horizontal="right" vertical="center"/>
    </xf>
    <xf numFmtId="187" fontId="33" fillId="6" borderId="175" xfId="14" applyNumberFormat="1" applyFont="1" applyFill="1" applyBorder="1" applyAlignment="1" applyProtection="1">
      <alignment horizontal="right" vertical="center" shrinkToFit="1"/>
    </xf>
    <xf numFmtId="187" fontId="33" fillId="6" borderId="176" xfId="14" applyNumberFormat="1" applyFont="1" applyFill="1" applyBorder="1" applyAlignment="1" applyProtection="1">
      <alignment horizontal="right" vertical="center" shrinkToFit="1"/>
    </xf>
    <xf numFmtId="187" fontId="33" fillId="6" borderId="177" xfId="14" applyNumberFormat="1" applyFont="1" applyFill="1" applyBorder="1" applyAlignment="1" applyProtection="1">
      <alignment horizontal="right" vertical="center" shrinkToFit="1"/>
    </xf>
    <xf numFmtId="176" fontId="33" fillId="6" borderId="13" xfId="14" applyNumberFormat="1" applyFont="1" applyFill="1" applyBorder="1" applyAlignment="1" applyProtection="1">
      <alignment horizontal="right" vertical="center" shrinkToFit="1"/>
    </xf>
    <xf numFmtId="0" fontId="33" fillId="6" borderId="75" xfId="12" applyFont="1" applyFill="1" applyBorder="1" applyAlignment="1" applyProtection="1">
      <alignment horizontal="center" vertical="center"/>
    </xf>
    <xf numFmtId="0" fontId="33" fillId="6" borderId="70" xfId="12" applyFont="1" applyFill="1" applyBorder="1" applyAlignment="1" applyProtection="1">
      <alignment horizontal="center" vertical="center"/>
    </xf>
    <xf numFmtId="187" fontId="33" fillId="6" borderId="130" xfId="14" applyNumberFormat="1" applyFont="1" applyFill="1" applyBorder="1" applyAlignment="1" applyProtection="1">
      <alignment horizontal="right" vertical="center" shrinkToFit="1"/>
    </xf>
    <xf numFmtId="187" fontId="33" fillId="6" borderId="18" xfId="14" applyNumberFormat="1" applyFont="1" applyFill="1" applyBorder="1" applyAlignment="1" applyProtection="1">
      <alignment horizontal="right" vertical="center" shrinkToFit="1"/>
    </xf>
    <xf numFmtId="187" fontId="33" fillId="6" borderId="184" xfId="14" applyNumberFormat="1" applyFont="1" applyFill="1" applyBorder="1" applyAlignment="1" applyProtection="1">
      <alignment horizontal="right" vertical="center" shrinkToFit="1"/>
    </xf>
    <xf numFmtId="187" fontId="33" fillId="6" borderId="185" xfId="14" applyNumberFormat="1" applyFont="1" applyFill="1" applyBorder="1" applyAlignment="1" applyProtection="1">
      <alignment horizontal="right" vertical="center" shrinkToFit="1"/>
    </xf>
    <xf numFmtId="0" fontId="33" fillId="6" borderId="74" xfId="12" applyFont="1" applyFill="1" applyBorder="1" applyProtection="1">
      <alignment vertical="center"/>
    </xf>
    <xf numFmtId="188" fontId="33" fillId="6" borderId="72" xfId="14" applyNumberFormat="1" applyFont="1" applyFill="1" applyBorder="1" applyAlignment="1" applyProtection="1">
      <alignment horizontal="right" vertical="center" shrinkToFit="1"/>
    </xf>
    <xf numFmtId="188" fontId="33" fillId="6" borderId="75" xfId="14" applyNumberFormat="1" applyFont="1" applyFill="1" applyBorder="1" applyAlignment="1" applyProtection="1">
      <alignment horizontal="right" vertical="center" shrinkToFit="1"/>
    </xf>
    <xf numFmtId="188" fontId="33" fillId="6" borderId="70" xfId="14" applyNumberFormat="1" applyFont="1" applyFill="1" applyBorder="1" applyAlignment="1" applyProtection="1">
      <alignment horizontal="right" vertical="center" shrinkToFit="1"/>
    </xf>
    <xf numFmtId="188" fontId="33" fillId="6" borderId="181" xfId="14" applyNumberFormat="1" applyFont="1" applyFill="1" applyBorder="1" applyAlignment="1" applyProtection="1">
      <alignment horizontal="right" vertical="center" shrinkToFit="1"/>
    </xf>
    <xf numFmtId="188" fontId="33" fillId="6" borderId="182" xfId="14" applyNumberFormat="1" applyFont="1" applyFill="1" applyBorder="1" applyAlignment="1" applyProtection="1">
      <alignment horizontal="right" vertical="center" shrinkToFit="1"/>
    </xf>
    <xf numFmtId="188" fontId="33" fillId="6" borderId="183"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left" vertical="center" wrapText="1"/>
    </xf>
    <xf numFmtId="0" fontId="33" fillId="6" borderId="12" xfId="12" applyFont="1" applyFill="1" applyBorder="1" applyAlignment="1" applyProtection="1">
      <alignment horizontal="left" vertical="center" wrapText="1"/>
    </xf>
    <xf numFmtId="0" fontId="33" fillId="6" borderId="74" xfId="12" applyFont="1" applyFill="1" applyBorder="1" applyAlignment="1" applyProtection="1">
      <alignment horizontal="left" vertical="center" wrapText="1"/>
    </xf>
    <xf numFmtId="0" fontId="33" fillId="6" borderId="75" xfId="12" applyFont="1" applyFill="1" applyBorder="1" applyAlignment="1" applyProtection="1">
      <alignment horizontal="left" vertical="center" wrapText="1"/>
    </xf>
    <xf numFmtId="0" fontId="33" fillId="6" borderId="12" xfId="12" applyFont="1" applyFill="1" applyBorder="1" applyAlignment="1" applyProtection="1">
      <alignment horizontal="center" vertical="center"/>
    </xf>
    <xf numFmtId="0" fontId="33" fillId="6" borderId="48" xfId="12" applyFont="1" applyFill="1" applyBorder="1" applyAlignment="1" applyProtection="1">
      <alignment horizontal="center" vertical="center"/>
    </xf>
    <xf numFmtId="187" fontId="33" fillId="6" borderId="39" xfId="14" applyNumberFormat="1" applyFont="1" applyFill="1" applyBorder="1" applyAlignment="1" applyProtection="1">
      <alignment horizontal="right" vertical="center" shrinkToFit="1"/>
    </xf>
    <xf numFmtId="187" fontId="33" fillId="6" borderId="31" xfId="14" applyNumberFormat="1" applyFont="1" applyFill="1" applyBorder="1" applyAlignment="1" applyProtection="1">
      <alignment horizontal="right" vertical="center" shrinkToFit="1"/>
    </xf>
    <xf numFmtId="187" fontId="33" fillId="6" borderId="156" xfId="14" applyNumberFormat="1" applyFont="1" applyFill="1" applyBorder="1" applyAlignment="1" applyProtection="1">
      <alignment horizontal="right" vertical="center" shrinkToFit="1"/>
    </xf>
    <xf numFmtId="187" fontId="33" fillId="6" borderId="157" xfId="14" applyNumberFormat="1" applyFont="1" applyFill="1" applyBorder="1" applyAlignment="1" applyProtection="1">
      <alignment horizontal="right" vertical="center" shrinkToFit="1"/>
    </xf>
    <xf numFmtId="187" fontId="33" fillId="6" borderId="160" xfId="14" applyNumberFormat="1" applyFont="1" applyFill="1" applyBorder="1" applyAlignment="1" applyProtection="1">
      <alignment horizontal="right" vertical="center" shrinkToFit="1"/>
    </xf>
    <xf numFmtId="188" fontId="33" fillId="6" borderId="64" xfId="14" applyNumberFormat="1" applyFont="1" applyFill="1" applyBorder="1" applyAlignment="1" applyProtection="1">
      <alignment horizontal="right" vertical="center" shrinkToFit="1"/>
    </xf>
    <xf numFmtId="188" fontId="33" fillId="6" borderId="0" xfId="14" applyNumberFormat="1" applyFont="1" applyFill="1" applyBorder="1" applyAlignment="1" applyProtection="1">
      <alignment horizontal="right" vertical="center" shrinkToFit="1"/>
    </xf>
    <xf numFmtId="188" fontId="33" fillId="6" borderId="38" xfId="14" applyNumberFormat="1" applyFont="1" applyFill="1" applyBorder="1" applyAlignment="1" applyProtection="1">
      <alignment horizontal="right" vertical="center" shrinkToFit="1"/>
    </xf>
    <xf numFmtId="188" fontId="33" fillId="6" borderId="0" xfId="14" applyNumberFormat="1" applyFont="1" applyFill="1" applyAlignment="1" applyProtection="1">
      <alignment horizontal="right" vertical="center" shrinkToFit="1"/>
    </xf>
    <xf numFmtId="188" fontId="33" fillId="6" borderId="66" xfId="14" applyNumberFormat="1" applyFont="1" applyFill="1" applyBorder="1" applyAlignment="1" applyProtection="1">
      <alignment horizontal="right" vertical="center" shrinkToFit="1"/>
    </xf>
    <xf numFmtId="0" fontId="35" fillId="6" borderId="24" xfId="12" applyFont="1" applyFill="1" applyBorder="1" applyAlignment="1" applyProtection="1">
      <alignment horizontal="left" vertical="center"/>
    </xf>
    <xf numFmtId="0" fontId="33" fillId="6" borderId="54" xfId="12" applyFont="1" applyFill="1" applyBorder="1" applyAlignment="1" applyProtection="1">
      <alignment horizontal="left" vertical="center"/>
    </xf>
    <xf numFmtId="0" fontId="33" fillId="6" borderId="54" xfId="12" applyFont="1" applyFill="1" applyBorder="1" applyAlignment="1" applyProtection="1">
      <alignment horizontal="right" vertical="center" wrapText="1"/>
    </xf>
    <xf numFmtId="0" fontId="33" fillId="6" borderId="54" xfId="12" applyFont="1" applyFill="1" applyBorder="1" applyAlignment="1" applyProtection="1">
      <alignment horizontal="right" vertical="center"/>
    </xf>
    <xf numFmtId="0" fontId="33" fillId="6" borderId="40" xfId="12" applyFont="1" applyFill="1" applyBorder="1" applyAlignment="1" applyProtection="1">
      <alignment horizontal="right" vertical="center"/>
    </xf>
    <xf numFmtId="187" fontId="33" fillId="6" borderId="178" xfId="14" applyNumberFormat="1" applyFont="1" applyFill="1" applyBorder="1" applyAlignment="1" applyProtection="1">
      <alignment horizontal="right" vertical="center" shrinkToFit="1"/>
    </xf>
    <xf numFmtId="187" fontId="33" fillId="6" borderId="179" xfId="14" applyNumberFormat="1" applyFont="1" applyFill="1" applyBorder="1" applyAlignment="1" applyProtection="1">
      <alignment horizontal="right" vertical="center" shrinkToFit="1"/>
    </xf>
    <xf numFmtId="187" fontId="33" fillId="6" borderId="180" xfId="14" applyNumberFormat="1" applyFont="1" applyFill="1" applyBorder="1" applyAlignment="1" applyProtection="1">
      <alignment horizontal="right" vertical="center" shrinkToFit="1"/>
    </xf>
    <xf numFmtId="178" fontId="16" fillId="0" borderId="39" xfId="16" applyNumberFormat="1" applyFont="1" applyFill="1" applyBorder="1" applyAlignment="1">
      <alignment vertical="center"/>
    </xf>
    <xf numFmtId="178" fontId="16" fillId="0" borderId="31" xfId="16" applyNumberFormat="1" applyFont="1" applyFill="1" applyBorder="1" applyAlignment="1">
      <alignment vertical="center"/>
    </xf>
    <xf numFmtId="178" fontId="16" fillId="0" borderId="42" xfId="16" applyNumberFormat="1" applyFont="1" applyFill="1" applyBorder="1" applyAlignment="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6" fillId="0" borderId="15" xfId="18" applyNumberFormat="1" applyFont="1" applyBorder="1" applyAlignment="1">
      <alignment horizontal="center" vertical="center" wrapText="1"/>
    </xf>
    <xf numFmtId="178" fontId="16" fillId="0" borderId="47" xfId="18" applyNumberFormat="1" applyFont="1" applyBorder="1" applyAlignment="1">
      <alignment horizontal="center" vertical="center" wrapText="1"/>
    </xf>
    <xf numFmtId="178" fontId="16" fillId="0" borderId="39" xfId="18" applyNumberFormat="1" applyFont="1" applyBorder="1" applyAlignment="1">
      <alignment horizontal="center" vertical="center"/>
    </xf>
    <xf numFmtId="178" fontId="16" fillId="0" borderId="31" xfId="18" applyNumberFormat="1" applyFont="1" applyBorder="1" applyAlignment="1">
      <alignment horizontal="center" vertical="center"/>
    </xf>
    <xf numFmtId="178" fontId="16"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2" fillId="0" borderId="39" xfId="1" applyFont="1" applyFill="1" applyBorder="1" applyAlignment="1" applyProtection="1">
      <alignment horizontal="left" vertical="center" wrapText="1"/>
      <protection locked="0"/>
    </xf>
    <xf numFmtId="0" fontId="12" fillId="0" borderId="31" xfId="1" applyFont="1" applyFill="1" applyBorder="1" applyAlignment="1" applyProtection="1">
      <alignment horizontal="left" vertical="center" wrapText="1"/>
      <protection locked="0"/>
    </xf>
    <xf numFmtId="0" fontId="12" fillId="0" borderId="32" xfId="1" applyFont="1" applyFill="1" applyBorder="1" applyAlignment="1" applyProtection="1">
      <alignment horizontal="left" vertical="center" wrapText="1"/>
      <protection locked="0"/>
    </xf>
    <xf numFmtId="0" fontId="12" fillId="0" borderId="44" xfId="1" applyFont="1" applyFill="1" applyBorder="1" applyAlignment="1" applyProtection="1">
      <alignment horizontal="left" vertical="center" wrapText="1"/>
      <protection locked="0"/>
    </xf>
    <xf numFmtId="0" fontId="12" fillId="0" borderId="18" xfId="1" applyFont="1" applyFill="1" applyBorder="1" applyAlignment="1" applyProtection="1">
      <alignment horizontal="left" vertical="center" wrapText="1"/>
      <protection locked="0"/>
    </xf>
    <xf numFmtId="0" fontId="12" fillId="0" borderId="19" xfId="1" applyFont="1" applyFill="1" applyBorder="1" applyAlignment="1" applyProtection="1">
      <alignment horizontal="left" vertical="center" wrapText="1"/>
      <protection locked="0"/>
    </xf>
    <xf numFmtId="0" fontId="12" fillId="0" borderId="2" xfId="1" applyFont="1" applyFill="1" applyBorder="1" applyAlignment="1" applyProtection="1">
      <alignment horizontal="left" vertical="center"/>
    </xf>
    <xf numFmtId="0" fontId="12" fillId="0" borderId="3" xfId="1" applyFont="1" applyFill="1" applyBorder="1" applyAlignment="1" applyProtection="1">
      <alignment horizontal="left" vertical="center"/>
    </xf>
    <xf numFmtId="0" fontId="12" fillId="0" borderId="8" xfId="1" applyFont="1" applyFill="1" applyBorder="1" applyAlignment="1" applyProtection="1">
      <alignment horizontal="left" vertical="center" wrapText="1"/>
    </xf>
    <xf numFmtId="0" fontId="12" fillId="0" borderId="9" xfId="1" applyFont="1" applyFill="1" applyBorder="1" applyAlignment="1" applyProtection="1">
      <alignment horizontal="left" vertical="center" wrapText="1"/>
    </xf>
    <xf numFmtId="0" fontId="12" fillId="0" borderId="12" xfId="1" applyFont="1" applyFill="1" applyBorder="1" applyAlignment="1" applyProtection="1">
      <alignment horizontal="left" vertical="center"/>
    </xf>
    <xf numFmtId="0" fontId="12" fillId="0" borderId="13" xfId="1" applyFont="1" applyFill="1" applyBorder="1" applyAlignment="1" applyProtection="1">
      <alignment horizontal="left" vertical="center"/>
    </xf>
    <xf numFmtId="0" fontId="12" fillId="0" borderId="31" xfId="1" applyFont="1" applyFill="1" applyBorder="1" applyAlignment="1" applyProtection="1">
      <alignment horizontal="left" vertical="center"/>
    </xf>
    <xf numFmtId="0" fontId="12"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5"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87" fontId="1" fillId="6" borderId="188"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CC00FF"/>
      <color rgb="FF99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H26</c:v>
                </c:pt>
                <c:pt idx="1">
                  <c:v> H27</c:v>
                </c:pt>
                <c:pt idx="2">
                  <c:v> H28</c:v>
                </c:pt>
                <c:pt idx="3">
                  <c:v> H29</c:v>
                </c:pt>
                <c:pt idx="4">
                  <c:v> H30</c:v>
                </c:pt>
              </c:strCache>
            </c:strRef>
          </c:cat>
          <c:val>
            <c:numRef>
              <c:f>(データシート!$F$3,データシート!$F$5,データシート!$F$7,データシート!$F$9,データシート!$F$11)</c:f>
              <c:numCache>
                <c:formatCode>#,##0;"△ "#,##0</c:formatCode>
                <c:ptCount val="5"/>
                <c:pt idx="0">
                  <c:v>106614</c:v>
                </c:pt>
                <c:pt idx="1">
                  <c:v>85459</c:v>
                </c:pt>
                <c:pt idx="2">
                  <c:v>83280</c:v>
                </c:pt>
                <c:pt idx="3">
                  <c:v>88968</c:v>
                </c:pt>
                <c:pt idx="4">
                  <c:v>85173</c:v>
                </c:pt>
              </c:numCache>
            </c:numRef>
          </c:val>
          <c:smooth val="0"/>
          <c:extLst xmlns:c16r2="http://schemas.microsoft.com/office/drawing/2015/06/chart">
            <c:ext xmlns:c16="http://schemas.microsoft.com/office/drawing/2014/chart" uri="{C3380CC4-5D6E-409C-BE32-E72D297353CC}">
              <c16:uniqueId val="{00000000-860E-4177-B17D-5295BB061C1C}"/>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H26</c:v>
                </c:pt>
                <c:pt idx="1">
                  <c:v> H27</c:v>
                </c:pt>
                <c:pt idx="2">
                  <c:v> H28</c:v>
                </c:pt>
                <c:pt idx="3">
                  <c:v> H29</c:v>
                </c:pt>
                <c:pt idx="4">
                  <c:v> H30</c:v>
                </c:pt>
              </c:strCache>
            </c:strRef>
          </c:cat>
          <c:val>
            <c:numRef>
              <c:f>(データシート!$D$3,データシート!$D$5,データシート!$D$7,データシート!$D$9,データシート!$D$11)</c:f>
              <c:numCache>
                <c:formatCode>#,##0;"△ "#,##0</c:formatCode>
                <c:ptCount val="5"/>
                <c:pt idx="0">
                  <c:v>94270</c:v>
                </c:pt>
                <c:pt idx="1">
                  <c:v>52357</c:v>
                </c:pt>
                <c:pt idx="2">
                  <c:v>54283</c:v>
                </c:pt>
                <c:pt idx="3">
                  <c:v>43674</c:v>
                </c:pt>
                <c:pt idx="4">
                  <c:v>36403</c:v>
                </c:pt>
              </c:numCache>
            </c:numRef>
          </c:val>
          <c:smooth val="0"/>
          <c:extLst xmlns:c16r2="http://schemas.microsoft.com/office/drawing/2015/06/chart">
            <c:ext xmlns:c16="http://schemas.microsoft.com/office/drawing/2014/chart" uri="{C3380CC4-5D6E-409C-BE32-E72D297353CC}">
              <c16:uniqueId val="{00000001-860E-4177-B17D-5295BB061C1C}"/>
            </c:ext>
          </c:extLst>
        </c:ser>
        <c:dLbls>
          <c:showLegendKey val="0"/>
          <c:showVal val="0"/>
          <c:showCatName val="0"/>
          <c:showSerName val="0"/>
          <c:showPercent val="0"/>
          <c:showBubbleSize val="0"/>
        </c:dLbls>
        <c:marker val="1"/>
        <c:smooth val="0"/>
        <c:axId val="213599360"/>
        <c:axId val="213601280"/>
      </c:lineChart>
      <c:catAx>
        <c:axId val="2135993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213601280"/>
        <c:crosses val="autoZero"/>
        <c:auto val="1"/>
        <c:lblAlgn val="ctr"/>
        <c:lblOffset val="100"/>
        <c:tickLblSkip val="1"/>
        <c:tickMarkSkip val="1"/>
        <c:noMultiLvlLbl val="0"/>
      </c:catAx>
      <c:valAx>
        <c:axId val="213601280"/>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2135993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H26</c:v>
                </c:pt>
                <c:pt idx="1">
                  <c:v>H27</c:v>
                </c:pt>
                <c:pt idx="2">
                  <c:v>H28</c:v>
                </c:pt>
                <c:pt idx="3">
                  <c:v>H29</c:v>
                </c:pt>
                <c:pt idx="4">
                  <c:v>H30</c:v>
                </c:pt>
              </c:strCache>
            </c:strRef>
          </c:cat>
          <c:val>
            <c:numRef>
              <c:f>データシート!$B$19:$F$19</c:f>
              <c:numCache>
                <c:formatCode>General</c:formatCode>
                <c:ptCount val="5"/>
                <c:pt idx="0">
                  <c:v>2.88</c:v>
                </c:pt>
                <c:pt idx="1">
                  <c:v>5.78</c:v>
                </c:pt>
                <c:pt idx="2">
                  <c:v>4.84</c:v>
                </c:pt>
                <c:pt idx="3">
                  <c:v>7.27</c:v>
                </c:pt>
                <c:pt idx="4">
                  <c:v>9.83</c:v>
                </c:pt>
              </c:numCache>
            </c:numRef>
          </c:val>
          <c:extLst xmlns:c16r2="http://schemas.microsoft.com/office/drawing/2015/06/chart">
            <c:ext xmlns:c16="http://schemas.microsoft.com/office/drawing/2014/chart" uri="{C3380CC4-5D6E-409C-BE32-E72D297353CC}">
              <c16:uniqueId val="{00000000-202C-4659-ACCB-25C7F8F9C868}"/>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H26</c:v>
                </c:pt>
                <c:pt idx="1">
                  <c:v>H27</c:v>
                </c:pt>
                <c:pt idx="2">
                  <c:v>H28</c:v>
                </c:pt>
                <c:pt idx="3">
                  <c:v>H29</c:v>
                </c:pt>
                <c:pt idx="4">
                  <c:v>H30</c:v>
                </c:pt>
              </c:strCache>
            </c:strRef>
          </c:cat>
          <c:val>
            <c:numRef>
              <c:f>データシート!$B$20:$F$20</c:f>
              <c:numCache>
                <c:formatCode>General</c:formatCode>
                <c:ptCount val="5"/>
                <c:pt idx="0">
                  <c:v>18.68</c:v>
                </c:pt>
                <c:pt idx="1">
                  <c:v>21.4</c:v>
                </c:pt>
                <c:pt idx="2">
                  <c:v>22.37</c:v>
                </c:pt>
                <c:pt idx="3">
                  <c:v>21.84</c:v>
                </c:pt>
                <c:pt idx="4">
                  <c:v>22.22</c:v>
                </c:pt>
              </c:numCache>
            </c:numRef>
          </c:val>
          <c:extLst xmlns:c16r2="http://schemas.microsoft.com/office/drawing/2015/06/chart">
            <c:ext xmlns:c16="http://schemas.microsoft.com/office/drawing/2014/chart" uri="{C3380CC4-5D6E-409C-BE32-E72D297353CC}">
              <c16:uniqueId val="{00000001-202C-4659-ACCB-25C7F8F9C868}"/>
            </c:ext>
          </c:extLst>
        </c:ser>
        <c:dLbls>
          <c:showLegendKey val="0"/>
          <c:showVal val="0"/>
          <c:showCatName val="0"/>
          <c:showSerName val="0"/>
          <c:showPercent val="0"/>
          <c:showBubbleSize val="0"/>
        </c:dLbls>
        <c:gapWidth val="250"/>
        <c:overlap val="100"/>
        <c:axId val="220765568"/>
        <c:axId val="220767744"/>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H26</c:v>
                </c:pt>
                <c:pt idx="1">
                  <c:v>H27</c:v>
                </c:pt>
                <c:pt idx="2">
                  <c:v>H28</c:v>
                </c:pt>
                <c:pt idx="3">
                  <c:v>H29</c:v>
                </c:pt>
                <c:pt idx="4">
                  <c:v>H30</c:v>
                </c:pt>
              </c:strCache>
            </c:strRef>
          </c:cat>
          <c:val>
            <c:numRef>
              <c:f>データシート!$B$21:$F$21</c:f>
              <c:numCache>
                <c:formatCode>General</c:formatCode>
                <c:ptCount val="5"/>
                <c:pt idx="0">
                  <c:v>-2.5099999999999998</c:v>
                </c:pt>
                <c:pt idx="1">
                  <c:v>5.68</c:v>
                </c:pt>
                <c:pt idx="2">
                  <c:v>-0.12</c:v>
                </c:pt>
                <c:pt idx="3">
                  <c:v>1.86</c:v>
                </c:pt>
                <c:pt idx="4">
                  <c:v>2.94</c:v>
                </c:pt>
              </c:numCache>
            </c:numRef>
          </c:val>
          <c:smooth val="0"/>
          <c:extLst xmlns:c16r2="http://schemas.microsoft.com/office/drawing/2015/06/chart">
            <c:ext xmlns:c16="http://schemas.microsoft.com/office/drawing/2014/chart" uri="{C3380CC4-5D6E-409C-BE32-E72D297353CC}">
              <c16:uniqueId val="{00000002-202C-4659-ACCB-25C7F8F9C868}"/>
            </c:ext>
          </c:extLst>
        </c:ser>
        <c:dLbls>
          <c:showLegendKey val="0"/>
          <c:showVal val="0"/>
          <c:showCatName val="0"/>
          <c:showSerName val="0"/>
          <c:showPercent val="0"/>
          <c:showBubbleSize val="0"/>
        </c:dLbls>
        <c:marker val="1"/>
        <c:smooth val="0"/>
        <c:axId val="220765568"/>
        <c:axId val="220767744"/>
      </c:lineChart>
      <c:catAx>
        <c:axId val="22076556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220767744"/>
        <c:crosses val="autoZero"/>
        <c:auto val="1"/>
        <c:lblAlgn val="ctr"/>
        <c:lblOffset val="100"/>
        <c:tickLblSkip val="1"/>
        <c:tickMarkSkip val="1"/>
        <c:noMultiLvlLbl val="0"/>
      </c:catAx>
      <c:valAx>
        <c:axId val="22076774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2076556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0</c:v>
                </c:pt>
                <c:pt idx="9">
                  <c:v>0</c:v>
                </c:pt>
              </c:numCache>
            </c:numRef>
          </c:val>
          <c:extLst xmlns:c16r2="http://schemas.microsoft.com/office/drawing/2015/06/chart">
            <c:ext xmlns:c16="http://schemas.microsoft.com/office/drawing/2014/chart" uri="{C3380CC4-5D6E-409C-BE32-E72D297353CC}">
              <c16:uniqueId val="{00000000-4E62-489C-8DA0-715485D41260}"/>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4E62-489C-8DA0-715485D41260}"/>
            </c:ext>
          </c:extLst>
        </c:ser>
        <c:ser>
          <c:idx val="2"/>
          <c:order val="2"/>
          <c:tx>
            <c:strRef>
              <c:f>データシート!$A$29</c:f>
              <c:strCache>
                <c:ptCount val="1"/>
                <c:pt idx="0">
                  <c:v>農業集落排水事業特別会計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2-4E62-489C-8DA0-715485D41260}"/>
            </c:ext>
          </c:extLst>
        </c:ser>
        <c:ser>
          <c:idx val="3"/>
          <c:order val="3"/>
          <c:tx>
            <c:strRef>
              <c:f>データシート!$A$30</c:f>
              <c:strCache>
                <c:ptCount val="1"/>
                <c:pt idx="0">
                  <c:v>公共下水道事業特別会計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データシート!$B$30:$K$30</c:f>
              <c:numCache>
                <c:formatCode>General</c:formatCode>
                <c:ptCount val="10"/>
                <c:pt idx="0">
                  <c:v>#N/A</c:v>
                </c:pt>
                <c:pt idx="1">
                  <c:v>0.01</c:v>
                </c:pt>
                <c:pt idx="2">
                  <c:v>#N/A</c:v>
                </c:pt>
                <c:pt idx="3">
                  <c:v>0.01</c:v>
                </c:pt>
                <c:pt idx="4">
                  <c:v>#N/A</c:v>
                </c:pt>
                <c:pt idx="5">
                  <c:v>0.01</c:v>
                </c:pt>
                <c:pt idx="6">
                  <c:v>#N/A</c:v>
                </c:pt>
                <c:pt idx="7">
                  <c:v>0.01</c:v>
                </c:pt>
                <c:pt idx="8">
                  <c:v>#N/A</c:v>
                </c:pt>
                <c:pt idx="9">
                  <c:v>0.01</c:v>
                </c:pt>
              </c:numCache>
            </c:numRef>
          </c:val>
          <c:extLst xmlns:c16r2="http://schemas.microsoft.com/office/drawing/2015/06/chart">
            <c:ext xmlns:c16="http://schemas.microsoft.com/office/drawing/2014/chart" uri="{C3380CC4-5D6E-409C-BE32-E72D297353CC}">
              <c16:uniqueId val="{00000003-4E62-489C-8DA0-715485D41260}"/>
            </c:ext>
          </c:extLst>
        </c:ser>
        <c:ser>
          <c:idx val="4"/>
          <c:order val="4"/>
          <c:tx>
            <c:strRef>
              <c:f>データシート!$A$31</c:f>
              <c:strCache>
                <c:ptCount val="1"/>
                <c:pt idx="0">
                  <c:v>交通災害共済事業特別会計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0.02</c:v>
                </c:pt>
              </c:numCache>
            </c:numRef>
          </c:val>
          <c:extLst xmlns:c16r2="http://schemas.microsoft.com/office/drawing/2015/06/chart">
            <c:ext xmlns:c16="http://schemas.microsoft.com/office/drawing/2014/chart" uri="{C3380CC4-5D6E-409C-BE32-E72D297353CC}">
              <c16:uniqueId val="{00000004-4E62-489C-8DA0-715485D41260}"/>
            </c:ext>
          </c:extLst>
        </c:ser>
        <c:ser>
          <c:idx val="5"/>
          <c:order val="5"/>
          <c:tx>
            <c:strRef>
              <c:f>データシート!$A$32</c:f>
              <c:strCache>
                <c:ptCount val="1"/>
                <c:pt idx="0">
                  <c:v>後期高齢者医療事業特別会計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データシート!$B$32:$K$32</c:f>
              <c:numCache>
                <c:formatCode>General</c:formatCode>
                <c:ptCount val="10"/>
                <c:pt idx="0">
                  <c:v>#N/A</c:v>
                </c:pt>
                <c:pt idx="1">
                  <c:v>0.09</c:v>
                </c:pt>
                <c:pt idx="2">
                  <c:v>#N/A</c:v>
                </c:pt>
                <c:pt idx="3">
                  <c:v>0.09</c:v>
                </c:pt>
                <c:pt idx="4">
                  <c:v>#N/A</c:v>
                </c:pt>
                <c:pt idx="5">
                  <c:v>0.09</c:v>
                </c:pt>
                <c:pt idx="6">
                  <c:v>#N/A</c:v>
                </c:pt>
                <c:pt idx="7">
                  <c:v>0.08</c:v>
                </c:pt>
                <c:pt idx="8">
                  <c:v>#N/A</c:v>
                </c:pt>
                <c:pt idx="9">
                  <c:v>0.11</c:v>
                </c:pt>
              </c:numCache>
            </c:numRef>
          </c:val>
          <c:extLst xmlns:c16r2="http://schemas.microsoft.com/office/drawing/2015/06/chart">
            <c:ext xmlns:c16="http://schemas.microsoft.com/office/drawing/2014/chart" uri="{C3380CC4-5D6E-409C-BE32-E72D297353CC}">
              <c16:uniqueId val="{00000005-4E62-489C-8DA0-715485D41260}"/>
            </c:ext>
          </c:extLst>
        </c:ser>
        <c:ser>
          <c:idx val="6"/>
          <c:order val="6"/>
          <c:tx>
            <c:strRef>
              <c:f>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データシート!$B$33:$K$33</c:f>
              <c:numCache>
                <c:formatCode>General</c:formatCode>
                <c:ptCount val="10"/>
                <c:pt idx="0">
                  <c:v>#N/A</c:v>
                </c:pt>
                <c:pt idx="1">
                  <c:v>0.56000000000000005</c:v>
                </c:pt>
                <c:pt idx="2">
                  <c:v>#N/A</c:v>
                </c:pt>
                <c:pt idx="3">
                  <c:v>1.24</c:v>
                </c:pt>
                <c:pt idx="4">
                  <c:v>#N/A</c:v>
                </c:pt>
                <c:pt idx="5">
                  <c:v>0.71</c:v>
                </c:pt>
                <c:pt idx="6">
                  <c:v>#N/A</c:v>
                </c:pt>
                <c:pt idx="7">
                  <c:v>1.05</c:v>
                </c:pt>
                <c:pt idx="8">
                  <c:v>#N/A</c:v>
                </c:pt>
                <c:pt idx="9">
                  <c:v>1.17</c:v>
                </c:pt>
              </c:numCache>
            </c:numRef>
          </c:val>
          <c:extLst xmlns:c16r2="http://schemas.microsoft.com/office/drawing/2015/06/chart">
            <c:ext xmlns:c16="http://schemas.microsoft.com/office/drawing/2014/chart" uri="{C3380CC4-5D6E-409C-BE32-E72D297353CC}">
              <c16:uniqueId val="{00000006-4E62-489C-8DA0-715485D41260}"/>
            </c:ext>
          </c:extLst>
        </c:ser>
        <c:ser>
          <c:idx val="7"/>
          <c:order val="7"/>
          <c:tx>
            <c:strRef>
              <c:f>データシート!$A$34</c:f>
              <c:strCache>
                <c:ptCount val="1"/>
                <c:pt idx="0">
                  <c:v>国民健康保険事業特別会計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データシート!$B$34:$K$34</c:f>
              <c:numCache>
                <c:formatCode>General</c:formatCode>
                <c:ptCount val="10"/>
                <c:pt idx="0">
                  <c:v>#N/A</c:v>
                </c:pt>
                <c:pt idx="1">
                  <c:v>2.35</c:v>
                </c:pt>
                <c:pt idx="2">
                  <c:v>#N/A</c:v>
                </c:pt>
                <c:pt idx="3">
                  <c:v>2.74</c:v>
                </c:pt>
                <c:pt idx="4">
                  <c:v>#N/A</c:v>
                </c:pt>
                <c:pt idx="5">
                  <c:v>5.6</c:v>
                </c:pt>
                <c:pt idx="6">
                  <c:v>#N/A</c:v>
                </c:pt>
                <c:pt idx="7">
                  <c:v>6.21</c:v>
                </c:pt>
                <c:pt idx="8">
                  <c:v>#N/A</c:v>
                </c:pt>
                <c:pt idx="9">
                  <c:v>6.05</c:v>
                </c:pt>
              </c:numCache>
            </c:numRef>
          </c:val>
          <c:extLst xmlns:c16r2="http://schemas.microsoft.com/office/drawing/2015/06/chart">
            <c:ext xmlns:c16="http://schemas.microsoft.com/office/drawing/2014/chart" uri="{C3380CC4-5D6E-409C-BE32-E72D297353CC}">
              <c16:uniqueId val="{00000007-4E62-489C-8DA0-715485D41260}"/>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データシート!$B$35:$K$35</c:f>
              <c:numCache>
                <c:formatCode>General</c:formatCode>
                <c:ptCount val="10"/>
                <c:pt idx="0">
                  <c:v>#N/A</c:v>
                </c:pt>
                <c:pt idx="1">
                  <c:v>2.87</c:v>
                </c:pt>
                <c:pt idx="2">
                  <c:v>#N/A</c:v>
                </c:pt>
                <c:pt idx="3">
                  <c:v>5.78</c:v>
                </c:pt>
                <c:pt idx="4">
                  <c:v>#N/A</c:v>
                </c:pt>
                <c:pt idx="5">
                  <c:v>4.84</c:v>
                </c:pt>
                <c:pt idx="6">
                  <c:v>#N/A</c:v>
                </c:pt>
                <c:pt idx="7">
                  <c:v>7.26</c:v>
                </c:pt>
                <c:pt idx="8">
                  <c:v>#N/A</c:v>
                </c:pt>
                <c:pt idx="9">
                  <c:v>9.82</c:v>
                </c:pt>
              </c:numCache>
            </c:numRef>
          </c:val>
          <c:extLst xmlns:c16r2="http://schemas.microsoft.com/office/drawing/2015/06/chart">
            <c:ext xmlns:c16="http://schemas.microsoft.com/office/drawing/2014/chart" uri="{C3380CC4-5D6E-409C-BE32-E72D297353CC}">
              <c16:uniqueId val="{00000008-4E62-489C-8DA0-715485D41260}"/>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データシート!$B$36:$K$36</c:f>
              <c:numCache>
                <c:formatCode>General</c:formatCode>
                <c:ptCount val="10"/>
                <c:pt idx="0">
                  <c:v>#N/A</c:v>
                </c:pt>
                <c:pt idx="1">
                  <c:v>12.54</c:v>
                </c:pt>
                <c:pt idx="2">
                  <c:v>#N/A</c:v>
                </c:pt>
                <c:pt idx="3">
                  <c:v>11.66</c:v>
                </c:pt>
                <c:pt idx="4">
                  <c:v>#N/A</c:v>
                </c:pt>
                <c:pt idx="5">
                  <c:v>10.97</c:v>
                </c:pt>
                <c:pt idx="6">
                  <c:v>#N/A</c:v>
                </c:pt>
                <c:pt idx="7">
                  <c:v>10.15</c:v>
                </c:pt>
                <c:pt idx="8">
                  <c:v>#N/A</c:v>
                </c:pt>
                <c:pt idx="9">
                  <c:v>10.18</c:v>
                </c:pt>
              </c:numCache>
            </c:numRef>
          </c:val>
          <c:extLst xmlns:c16r2="http://schemas.microsoft.com/office/drawing/2015/06/chart">
            <c:ext xmlns:c16="http://schemas.microsoft.com/office/drawing/2014/chart" uri="{C3380CC4-5D6E-409C-BE32-E72D297353CC}">
              <c16:uniqueId val="{00000009-4E62-489C-8DA0-715485D41260}"/>
            </c:ext>
          </c:extLst>
        </c:ser>
        <c:dLbls>
          <c:showLegendKey val="0"/>
          <c:showVal val="0"/>
          <c:showCatName val="0"/>
          <c:showSerName val="0"/>
          <c:showPercent val="0"/>
          <c:showBubbleSize val="0"/>
        </c:dLbls>
        <c:gapWidth val="150"/>
        <c:overlap val="100"/>
        <c:axId val="222930432"/>
        <c:axId val="222931968"/>
      </c:barChart>
      <c:catAx>
        <c:axId val="22293043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222931968"/>
        <c:crosses val="autoZero"/>
        <c:auto val="1"/>
        <c:lblAlgn val="ctr"/>
        <c:lblOffset val="100"/>
        <c:tickLblSkip val="1"/>
        <c:tickMarkSkip val="1"/>
        <c:noMultiLvlLbl val="0"/>
      </c:catAx>
      <c:valAx>
        <c:axId val="22293196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22930432"/>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データシート!$B$42:$P$42</c:f>
              <c:numCache>
                <c:formatCode>General</c:formatCode>
                <c:ptCount val="15"/>
                <c:pt idx="2">
                  <c:v>1756</c:v>
                </c:pt>
                <c:pt idx="5">
                  <c:v>1685</c:v>
                </c:pt>
                <c:pt idx="8">
                  <c:v>1632</c:v>
                </c:pt>
                <c:pt idx="11">
                  <c:v>1542</c:v>
                </c:pt>
                <c:pt idx="14">
                  <c:v>1480</c:v>
                </c:pt>
              </c:numCache>
            </c:numRef>
          </c:val>
          <c:extLst xmlns:c16r2="http://schemas.microsoft.com/office/drawing/2015/06/chart">
            <c:ext xmlns:c16="http://schemas.microsoft.com/office/drawing/2014/chart" uri="{C3380CC4-5D6E-409C-BE32-E72D297353CC}">
              <c16:uniqueId val="{00000000-91B1-4DDF-8606-CEE0E45339C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91B1-4DDF-8606-CEE0E45339C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データシート!$B$44:$P$44</c:f>
              <c:numCache>
                <c:formatCode>General</c:formatCode>
                <c:ptCount val="15"/>
                <c:pt idx="0">
                  <c:v>304</c:v>
                </c:pt>
                <c:pt idx="3">
                  <c:v>303</c:v>
                </c:pt>
                <c:pt idx="6">
                  <c:v>302</c:v>
                </c:pt>
                <c:pt idx="9">
                  <c:v>259</c:v>
                </c:pt>
                <c:pt idx="12">
                  <c:v>53</c:v>
                </c:pt>
              </c:numCache>
            </c:numRef>
          </c:val>
          <c:extLst xmlns:c16r2="http://schemas.microsoft.com/office/drawing/2015/06/chart">
            <c:ext xmlns:c16="http://schemas.microsoft.com/office/drawing/2014/chart" uri="{C3380CC4-5D6E-409C-BE32-E72D297353CC}">
              <c16:uniqueId val="{00000002-91B1-4DDF-8606-CEE0E45339C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データシート!$B$45:$P$45</c:f>
              <c:numCache>
                <c:formatCode>General</c:formatCode>
                <c:ptCount val="15"/>
                <c:pt idx="0">
                  <c:v>209</c:v>
                </c:pt>
                <c:pt idx="3">
                  <c:v>293</c:v>
                </c:pt>
                <c:pt idx="6">
                  <c:v>294</c:v>
                </c:pt>
                <c:pt idx="9">
                  <c:v>196</c:v>
                </c:pt>
                <c:pt idx="12">
                  <c:v>112</c:v>
                </c:pt>
              </c:numCache>
            </c:numRef>
          </c:val>
          <c:extLst xmlns:c16r2="http://schemas.microsoft.com/office/drawing/2015/06/chart">
            <c:ext xmlns:c16="http://schemas.microsoft.com/office/drawing/2014/chart" uri="{C3380CC4-5D6E-409C-BE32-E72D297353CC}">
              <c16:uniqueId val="{00000003-91B1-4DDF-8606-CEE0E45339C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データシート!$B$46:$P$46</c:f>
              <c:numCache>
                <c:formatCode>General</c:formatCode>
                <c:ptCount val="15"/>
                <c:pt idx="0">
                  <c:v>433</c:v>
                </c:pt>
                <c:pt idx="3">
                  <c:v>395</c:v>
                </c:pt>
                <c:pt idx="6">
                  <c:v>383</c:v>
                </c:pt>
                <c:pt idx="9">
                  <c:v>475</c:v>
                </c:pt>
                <c:pt idx="12">
                  <c:v>439</c:v>
                </c:pt>
              </c:numCache>
            </c:numRef>
          </c:val>
          <c:extLst xmlns:c16r2="http://schemas.microsoft.com/office/drawing/2015/06/chart">
            <c:ext xmlns:c16="http://schemas.microsoft.com/office/drawing/2014/chart" uri="{C3380CC4-5D6E-409C-BE32-E72D297353CC}">
              <c16:uniqueId val="{00000004-91B1-4DDF-8606-CEE0E45339C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91B1-4DDF-8606-CEE0E45339C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91B1-4DDF-8606-CEE0E45339C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データシート!$B$49:$P$49</c:f>
              <c:numCache>
                <c:formatCode>General</c:formatCode>
                <c:ptCount val="15"/>
                <c:pt idx="0">
                  <c:v>1576</c:v>
                </c:pt>
                <c:pt idx="3">
                  <c:v>1412</c:v>
                </c:pt>
                <c:pt idx="6">
                  <c:v>1398</c:v>
                </c:pt>
                <c:pt idx="9">
                  <c:v>1384</c:v>
                </c:pt>
                <c:pt idx="12">
                  <c:v>1441</c:v>
                </c:pt>
              </c:numCache>
            </c:numRef>
          </c:val>
          <c:extLst xmlns:c16r2="http://schemas.microsoft.com/office/drawing/2015/06/chart">
            <c:ext xmlns:c16="http://schemas.microsoft.com/office/drawing/2014/chart" uri="{C3380CC4-5D6E-409C-BE32-E72D297353CC}">
              <c16:uniqueId val="{00000007-91B1-4DDF-8606-CEE0E45339CE}"/>
            </c:ext>
          </c:extLst>
        </c:ser>
        <c:dLbls>
          <c:showLegendKey val="0"/>
          <c:showVal val="0"/>
          <c:showCatName val="0"/>
          <c:showSerName val="0"/>
          <c:showPercent val="0"/>
          <c:showBubbleSize val="0"/>
        </c:dLbls>
        <c:gapWidth val="100"/>
        <c:overlap val="100"/>
        <c:axId val="185438976"/>
        <c:axId val="185440896"/>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データシート!$B$50:$P$50</c:f>
              <c:numCache>
                <c:formatCode>General</c:formatCode>
                <c:ptCount val="15"/>
                <c:pt idx="0">
                  <c:v>#N/A</c:v>
                </c:pt>
                <c:pt idx="1">
                  <c:v>766</c:v>
                </c:pt>
                <c:pt idx="2">
                  <c:v>#N/A</c:v>
                </c:pt>
                <c:pt idx="3">
                  <c:v>#N/A</c:v>
                </c:pt>
                <c:pt idx="4">
                  <c:v>718</c:v>
                </c:pt>
                <c:pt idx="5">
                  <c:v>#N/A</c:v>
                </c:pt>
                <c:pt idx="6">
                  <c:v>#N/A</c:v>
                </c:pt>
                <c:pt idx="7">
                  <c:v>745</c:v>
                </c:pt>
                <c:pt idx="8">
                  <c:v>#N/A</c:v>
                </c:pt>
                <c:pt idx="9">
                  <c:v>#N/A</c:v>
                </c:pt>
                <c:pt idx="10">
                  <c:v>772</c:v>
                </c:pt>
                <c:pt idx="11">
                  <c:v>#N/A</c:v>
                </c:pt>
                <c:pt idx="12">
                  <c:v>#N/A</c:v>
                </c:pt>
                <c:pt idx="13">
                  <c:v>565</c:v>
                </c:pt>
                <c:pt idx="14">
                  <c:v>#N/A</c:v>
                </c:pt>
              </c:numCache>
            </c:numRef>
          </c:val>
          <c:smooth val="0"/>
          <c:extLst xmlns:c16r2="http://schemas.microsoft.com/office/drawing/2015/06/chart">
            <c:ext xmlns:c16="http://schemas.microsoft.com/office/drawing/2014/chart" uri="{C3380CC4-5D6E-409C-BE32-E72D297353CC}">
              <c16:uniqueId val="{00000008-91B1-4DDF-8606-CEE0E45339CE}"/>
            </c:ext>
          </c:extLst>
        </c:ser>
        <c:dLbls>
          <c:showLegendKey val="0"/>
          <c:showVal val="0"/>
          <c:showCatName val="0"/>
          <c:showSerName val="0"/>
          <c:showPercent val="0"/>
          <c:showBubbleSize val="0"/>
        </c:dLbls>
        <c:marker val="1"/>
        <c:smooth val="0"/>
        <c:axId val="185438976"/>
        <c:axId val="185440896"/>
      </c:lineChart>
      <c:catAx>
        <c:axId val="18543897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85440896"/>
        <c:crosses val="autoZero"/>
        <c:auto val="1"/>
        <c:lblAlgn val="ctr"/>
        <c:lblOffset val="100"/>
        <c:tickLblSkip val="1"/>
        <c:tickMarkSkip val="1"/>
        <c:noMultiLvlLbl val="0"/>
      </c:catAx>
      <c:valAx>
        <c:axId val="18544089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8543897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データシート!$B$56:$P$56</c:f>
              <c:numCache>
                <c:formatCode>General</c:formatCode>
                <c:ptCount val="15"/>
                <c:pt idx="2">
                  <c:v>14770</c:v>
                </c:pt>
                <c:pt idx="5">
                  <c:v>14563</c:v>
                </c:pt>
                <c:pt idx="8">
                  <c:v>14415</c:v>
                </c:pt>
                <c:pt idx="11">
                  <c:v>13944</c:v>
                </c:pt>
                <c:pt idx="14">
                  <c:v>14045</c:v>
                </c:pt>
              </c:numCache>
            </c:numRef>
          </c:val>
          <c:extLst xmlns:c16r2="http://schemas.microsoft.com/office/drawing/2015/06/chart">
            <c:ext xmlns:c16="http://schemas.microsoft.com/office/drawing/2014/chart" uri="{C3380CC4-5D6E-409C-BE32-E72D297353CC}">
              <c16:uniqueId val="{00000000-B0D0-4A89-8BFB-8D30116281A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データシート!$B$57:$P$57</c:f>
              <c:numCache>
                <c:formatCode>General</c:formatCode>
                <c:ptCount val="15"/>
                <c:pt idx="2">
                  <c:v>2541</c:v>
                </c:pt>
                <c:pt idx="5">
                  <c:v>2769</c:v>
                </c:pt>
                <c:pt idx="8">
                  <c:v>2724</c:v>
                </c:pt>
                <c:pt idx="11">
                  <c:v>2697</c:v>
                </c:pt>
                <c:pt idx="14">
                  <c:v>2720</c:v>
                </c:pt>
              </c:numCache>
            </c:numRef>
          </c:val>
          <c:extLst xmlns:c16r2="http://schemas.microsoft.com/office/drawing/2015/06/chart">
            <c:ext xmlns:c16="http://schemas.microsoft.com/office/drawing/2014/chart" uri="{C3380CC4-5D6E-409C-BE32-E72D297353CC}">
              <c16:uniqueId val="{00000001-B0D0-4A89-8BFB-8D30116281A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データシート!$B$58:$P$58</c:f>
              <c:numCache>
                <c:formatCode>General</c:formatCode>
                <c:ptCount val="15"/>
                <c:pt idx="2">
                  <c:v>2642</c:v>
                </c:pt>
                <c:pt idx="5">
                  <c:v>3157</c:v>
                </c:pt>
                <c:pt idx="8">
                  <c:v>3841</c:v>
                </c:pt>
                <c:pt idx="11">
                  <c:v>3896</c:v>
                </c:pt>
                <c:pt idx="14">
                  <c:v>4358</c:v>
                </c:pt>
              </c:numCache>
            </c:numRef>
          </c:val>
          <c:extLst xmlns:c16r2="http://schemas.microsoft.com/office/drawing/2015/06/chart">
            <c:ext xmlns:c16="http://schemas.microsoft.com/office/drawing/2014/chart" uri="{C3380CC4-5D6E-409C-BE32-E72D297353CC}">
              <c16:uniqueId val="{00000002-B0D0-4A89-8BFB-8D30116281A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B0D0-4A89-8BFB-8D30116281A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B0D0-4A89-8BFB-8D30116281A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B0D0-4A89-8BFB-8D30116281A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データシート!$B$62:$P$62</c:f>
              <c:numCache>
                <c:formatCode>General</c:formatCode>
                <c:ptCount val="15"/>
                <c:pt idx="0">
                  <c:v>2765</c:v>
                </c:pt>
                <c:pt idx="3">
                  <c:v>2576</c:v>
                </c:pt>
                <c:pt idx="6">
                  <c:v>2487</c:v>
                </c:pt>
                <c:pt idx="9">
                  <c:v>2434</c:v>
                </c:pt>
                <c:pt idx="12">
                  <c:v>2348</c:v>
                </c:pt>
              </c:numCache>
            </c:numRef>
          </c:val>
          <c:extLst xmlns:c16r2="http://schemas.microsoft.com/office/drawing/2015/06/chart">
            <c:ext xmlns:c16="http://schemas.microsoft.com/office/drawing/2014/chart" uri="{C3380CC4-5D6E-409C-BE32-E72D297353CC}">
              <c16:uniqueId val="{00000006-B0D0-4A89-8BFB-8D30116281A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データシート!$B$63:$P$63</c:f>
              <c:numCache>
                <c:formatCode>General</c:formatCode>
                <c:ptCount val="15"/>
                <c:pt idx="0">
                  <c:v>1257</c:v>
                </c:pt>
                <c:pt idx="3">
                  <c:v>1090</c:v>
                </c:pt>
                <c:pt idx="6">
                  <c:v>966</c:v>
                </c:pt>
                <c:pt idx="9">
                  <c:v>877</c:v>
                </c:pt>
                <c:pt idx="12">
                  <c:v>1043</c:v>
                </c:pt>
              </c:numCache>
            </c:numRef>
          </c:val>
          <c:extLst xmlns:c16r2="http://schemas.microsoft.com/office/drawing/2015/06/chart">
            <c:ext xmlns:c16="http://schemas.microsoft.com/office/drawing/2014/chart" uri="{C3380CC4-5D6E-409C-BE32-E72D297353CC}">
              <c16:uniqueId val="{00000007-B0D0-4A89-8BFB-8D30116281A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データシート!$B$64:$P$64</c:f>
              <c:numCache>
                <c:formatCode>General</c:formatCode>
                <c:ptCount val="15"/>
                <c:pt idx="0">
                  <c:v>6467</c:v>
                </c:pt>
                <c:pt idx="3">
                  <c:v>5850</c:v>
                </c:pt>
                <c:pt idx="6">
                  <c:v>5309</c:v>
                </c:pt>
                <c:pt idx="9">
                  <c:v>5354</c:v>
                </c:pt>
                <c:pt idx="12">
                  <c:v>5379</c:v>
                </c:pt>
              </c:numCache>
            </c:numRef>
          </c:val>
          <c:extLst xmlns:c16r2="http://schemas.microsoft.com/office/drawing/2015/06/chart">
            <c:ext xmlns:c16="http://schemas.microsoft.com/office/drawing/2014/chart" uri="{C3380CC4-5D6E-409C-BE32-E72D297353CC}">
              <c16:uniqueId val="{00000008-B0D0-4A89-8BFB-8D30116281A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データシート!$B$65:$P$65</c:f>
              <c:numCache>
                <c:formatCode>General</c:formatCode>
                <c:ptCount val="15"/>
                <c:pt idx="0">
                  <c:v>1037</c:v>
                </c:pt>
                <c:pt idx="3">
                  <c:v>802</c:v>
                </c:pt>
                <c:pt idx="6">
                  <c:v>456</c:v>
                </c:pt>
                <c:pt idx="9">
                  <c:v>259</c:v>
                </c:pt>
                <c:pt idx="12">
                  <c:v>207</c:v>
                </c:pt>
              </c:numCache>
            </c:numRef>
          </c:val>
          <c:extLst xmlns:c16r2="http://schemas.microsoft.com/office/drawing/2015/06/chart">
            <c:ext xmlns:c16="http://schemas.microsoft.com/office/drawing/2014/chart" uri="{C3380CC4-5D6E-409C-BE32-E72D297353CC}">
              <c16:uniqueId val="{00000009-B0D0-4A89-8BFB-8D30116281A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データシート!$B$66:$P$66</c:f>
              <c:numCache>
                <c:formatCode>General</c:formatCode>
                <c:ptCount val="15"/>
                <c:pt idx="0">
                  <c:v>14397</c:v>
                </c:pt>
                <c:pt idx="3">
                  <c:v>14883</c:v>
                </c:pt>
                <c:pt idx="6">
                  <c:v>14887</c:v>
                </c:pt>
                <c:pt idx="9">
                  <c:v>14701</c:v>
                </c:pt>
                <c:pt idx="12">
                  <c:v>14359</c:v>
                </c:pt>
              </c:numCache>
            </c:numRef>
          </c:val>
          <c:extLst xmlns:c16r2="http://schemas.microsoft.com/office/drawing/2015/06/chart">
            <c:ext xmlns:c16="http://schemas.microsoft.com/office/drawing/2014/chart" uri="{C3380CC4-5D6E-409C-BE32-E72D297353CC}">
              <c16:uniqueId val="{0000000A-B0D0-4A89-8BFB-8D30116281A3}"/>
            </c:ext>
          </c:extLst>
        </c:ser>
        <c:dLbls>
          <c:showLegendKey val="0"/>
          <c:showVal val="0"/>
          <c:showCatName val="0"/>
          <c:showSerName val="0"/>
          <c:showPercent val="0"/>
          <c:showBubbleSize val="0"/>
        </c:dLbls>
        <c:gapWidth val="100"/>
        <c:overlap val="100"/>
        <c:axId val="214076416"/>
        <c:axId val="214099072"/>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データシート!$B$67:$P$67</c:f>
              <c:numCache>
                <c:formatCode>General</c:formatCode>
                <c:ptCount val="15"/>
                <c:pt idx="0">
                  <c:v>#N/A</c:v>
                </c:pt>
                <c:pt idx="1">
                  <c:v>5969</c:v>
                </c:pt>
                <c:pt idx="2">
                  <c:v>#N/A</c:v>
                </c:pt>
                <c:pt idx="3">
                  <c:v>#N/A</c:v>
                </c:pt>
                <c:pt idx="4">
                  <c:v>4713</c:v>
                </c:pt>
                <c:pt idx="5">
                  <c:v>#N/A</c:v>
                </c:pt>
                <c:pt idx="6">
                  <c:v>#N/A</c:v>
                </c:pt>
                <c:pt idx="7">
                  <c:v>3125</c:v>
                </c:pt>
                <c:pt idx="8">
                  <c:v>#N/A</c:v>
                </c:pt>
                <c:pt idx="9">
                  <c:v>#N/A</c:v>
                </c:pt>
                <c:pt idx="10">
                  <c:v>3088</c:v>
                </c:pt>
                <c:pt idx="11">
                  <c:v>#N/A</c:v>
                </c:pt>
                <c:pt idx="12">
                  <c:v>#N/A</c:v>
                </c:pt>
                <c:pt idx="13">
                  <c:v>2213</c:v>
                </c:pt>
                <c:pt idx="14">
                  <c:v>#N/A</c:v>
                </c:pt>
              </c:numCache>
            </c:numRef>
          </c:val>
          <c:smooth val="0"/>
          <c:extLst xmlns:c16r2="http://schemas.microsoft.com/office/drawing/2015/06/chart">
            <c:ext xmlns:c16="http://schemas.microsoft.com/office/drawing/2014/chart" uri="{C3380CC4-5D6E-409C-BE32-E72D297353CC}">
              <c16:uniqueId val="{0000000B-B0D0-4A89-8BFB-8D30116281A3}"/>
            </c:ext>
          </c:extLst>
        </c:ser>
        <c:dLbls>
          <c:showLegendKey val="0"/>
          <c:showVal val="0"/>
          <c:showCatName val="0"/>
          <c:showSerName val="0"/>
          <c:showPercent val="0"/>
          <c:showBubbleSize val="0"/>
        </c:dLbls>
        <c:marker val="1"/>
        <c:smooth val="0"/>
        <c:axId val="214076416"/>
        <c:axId val="214099072"/>
      </c:lineChart>
      <c:catAx>
        <c:axId val="214076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214099072"/>
        <c:crosses val="autoZero"/>
        <c:auto val="1"/>
        <c:lblAlgn val="ctr"/>
        <c:lblOffset val="100"/>
        <c:tickLblSkip val="1"/>
        <c:tickMarkSkip val="1"/>
        <c:noMultiLvlLbl val="0"/>
      </c:catAx>
      <c:valAx>
        <c:axId val="21409907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1407641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H28</c:v>
                </c:pt>
                <c:pt idx="1">
                  <c:v>H29</c:v>
                </c:pt>
                <c:pt idx="2">
                  <c:v>H30</c:v>
                </c:pt>
              </c:strCache>
            </c:strRef>
          </c:cat>
          <c:val>
            <c:numRef>
              <c:f>データシート!$B$72:$D$72</c:f>
              <c:numCache>
                <c:formatCode>#,##0;"▲ "#,##0</c:formatCode>
                <c:ptCount val="3"/>
                <c:pt idx="0">
                  <c:v>2119</c:v>
                </c:pt>
                <c:pt idx="1">
                  <c:v>2067</c:v>
                </c:pt>
                <c:pt idx="2">
                  <c:v>2103</c:v>
                </c:pt>
              </c:numCache>
            </c:numRef>
          </c:val>
          <c:extLst xmlns:c16r2="http://schemas.microsoft.com/office/drawing/2015/06/chart">
            <c:ext xmlns:c16="http://schemas.microsoft.com/office/drawing/2014/chart" uri="{C3380CC4-5D6E-409C-BE32-E72D297353CC}">
              <c16:uniqueId val="{00000000-D217-4F31-B14C-721F4191D1B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H28</c:v>
                </c:pt>
                <c:pt idx="1">
                  <c:v>H29</c:v>
                </c:pt>
                <c:pt idx="2">
                  <c:v>H30</c:v>
                </c:pt>
              </c:strCache>
            </c:strRef>
          </c:cat>
          <c:val>
            <c:numRef>
              <c:f>データシート!$B$73:$D$73</c:f>
              <c:numCache>
                <c:formatCode>#,##0;"▲ "#,##0</c:formatCode>
                <c:ptCount val="3"/>
                <c:pt idx="0">
                  <c:v>6</c:v>
                </c:pt>
                <c:pt idx="1">
                  <c:v>11</c:v>
                </c:pt>
                <c:pt idx="2">
                  <c:v>16</c:v>
                </c:pt>
              </c:numCache>
            </c:numRef>
          </c:val>
          <c:extLst xmlns:c16r2="http://schemas.microsoft.com/office/drawing/2015/06/chart">
            <c:ext xmlns:c16="http://schemas.microsoft.com/office/drawing/2014/chart" uri="{C3380CC4-5D6E-409C-BE32-E72D297353CC}">
              <c16:uniqueId val="{00000001-D217-4F31-B14C-721F4191D1B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H28</c:v>
                </c:pt>
                <c:pt idx="1">
                  <c:v>H29</c:v>
                </c:pt>
                <c:pt idx="2">
                  <c:v>H30</c:v>
                </c:pt>
              </c:strCache>
            </c:strRef>
          </c:cat>
          <c:val>
            <c:numRef>
              <c:f>データシート!$B$74:$D$74</c:f>
              <c:numCache>
                <c:formatCode>#,##0;"▲ "#,##0</c:formatCode>
                <c:ptCount val="3"/>
                <c:pt idx="0">
                  <c:v>1056</c:v>
                </c:pt>
                <c:pt idx="1">
                  <c:v>1178</c:v>
                </c:pt>
                <c:pt idx="2">
                  <c:v>1359</c:v>
                </c:pt>
              </c:numCache>
            </c:numRef>
          </c:val>
          <c:extLst xmlns:c16r2="http://schemas.microsoft.com/office/drawing/2015/06/chart">
            <c:ext xmlns:c16="http://schemas.microsoft.com/office/drawing/2014/chart" uri="{C3380CC4-5D6E-409C-BE32-E72D297353CC}">
              <c16:uniqueId val="{00000002-D217-4F31-B14C-721F4191D1B4}"/>
            </c:ext>
          </c:extLst>
        </c:ser>
        <c:dLbls>
          <c:showLegendKey val="0"/>
          <c:showVal val="0"/>
          <c:showCatName val="0"/>
          <c:showSerName val="0"/>
          <c:showPercent val="0"/>
          <c:showBubbleSize val="0"/>
        </c:dLbls>
        <c:gapWidth val="120"/>
        <c:overlap val="100"/>
        <c:axId val="223478528"/>
        <c:axId val="223480064"/>
      </c:barChart>
      <c:catAx>
        <c:axId val="22347852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223480064"/>
        <c:crosses val="autoZero"/>
        <c:auto val="1"/>
        <c:lblAlgn val="ctr"/>
        <c:lblOffset val="100"/>
        <c:tickLblSkip val="1"/>
        <c:tickMarkSkip val="1"/>
        <c:noMultiLvlLbl val="0"/>
      </c:catAx>
      <c:valAx>
        <c:axId val="223480064"/>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22347852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{A8EA50C2-0B1C-4C2C-928A-A68FD0499B20}</c15:txfldGUID>
                      <c15:f>公会計指標分析・財政指標組合せ分析表!$BP$50</c15:f>
                      <c15:dlblFieldTableCache>
                        <c:ptCount val="1"/>
                        <c:pt idx="0">
                          <c:v>H26</c:v>
                        </c:pt>
                      </c15:dlblFieldTableCache>
                    </c15:dlblFTEntry>
                  </c15:dlblFieldTable>
                  <c15:showDataLabelsRange val="0"/>
                </c:ext>
                <c:ext xmlns:c16="http://schemas.microsoft.com/office/drawing/2014/chart" uri="{C3380CC4-5D6E-409C-BE32-E72D297353CC}">
                  <c16:uniqueId val="{00000000-D167-4DCA-AE78-76318F75D643}"/>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{14E383A5-3FC8-4E9D-9093-A43686E8551D}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167-4DCA-AE78-76318F75D643}"/>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{5C418A79-8FC3-4C57-A839-7DCBFDBB0E29}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167-4DCA-AE78-76318F75D643}"/>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{BC2292F0-D697-4419-BB17-3FF3576BA748}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167-4DCA-AE78-76318F75D643}"/>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{104F768A-1F8A-471B-B203-5A1112CEA19F}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167-4DCA-AE78-76318F75D643}"/>
                </c:ext>
              </c:extLst>
            </c:dLbl>
            <c:dLbl>
              <c:idx val="8"/>
              <c:tx>
                <c:strRef>
                  <c:f>公会計指標分析・財政指標組合せ分析表!$BX$50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{2C8B175F-4AB4-4035-9CC2-6F343B37BD7F}</c15:txfldGUID>
                      <c15:f>公会計指標分析・財政指標組合せ分析表!$BX$50</c15:f>
                      <c15:dlblFieldTableCache>
                        <c:ptCount val="1"/>
                        <c:pt idx="0">
                          <c:v>H27</c:v>
                        </c:pt>
                      </c15:dlblFieldTableCache>
                    </c15:dlblFTEntry>
                  </c15:dlblFieldTable>
                  <c15:showDataLabelsRange val="0"/>
                </c:ext>
                <c:ext xmlns:c16="http://schemas.microsoft.com/office/drawing/2014/chart" uri="{C3380CC4-5D6E-409C-BE32-E72D297353CC}">
                  <c16:uniqueId val="{00000005-D167-4DCA-AE78-76318F75D643}"/>
                </c:ext>
              </c:extLst>
            </c:dLbl>
            <c:dLbl>
              <c:idx val="16"/>
              <c:tx>
                <c:strRef>
                  <c:f>公会計指標分析・財政指標組合せ分析表!$CF$50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{C6DDA1FF-E2B8-465A-A185-2E75C7FF9ADD}</c15:txfldGUID>
                      <c15:f>公会計指標分析・財政指標組合せ分析表!$CF$50</c15:f>
                      <c15:dlblFieldTableCache>
                        <c:ptCount val="1"/>
                        <c:pt idx="0">
                          <c:v>H28</c:v>
                        </c:pt>
                      </c15:dlblFieldTableCache>
                    </c15:dlblFTEntry>
                  </c15:dlblFieldTable>
                  <c15:showDataLabelsRange val="0"/>
                </c:ext>
                <c:ext xmlns:c16="http://schemas.microsoft.com/office/drawing/2014/chart" uri="{C3380CC4-5D6E-409C-BE32-E72D297353CC}">
                  <c16:uniqueId val="{00000006-D167-4DCA-AE78-76318F75D643}"/>
                </c:ext>
              </c:extLst>
            </c:dLbl>
            <c:dLbl>
              <c:idx val="24"/>
              <c:tx>
                <c:strRef>
                  <c:f>公会計指標分析・財政指標組合せ分析表!$CN$50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{0D1B2C39-AAF5-4CE0-B5C0-2313BAC991FD}</c15:txfldGUID>
                      <c15:f>公会計指標分析・財政指標組合せ分析表!$CN$50</c15:f>
                      <c15:dlblFieldTableCache>
                        <c:ptCount val="1"/>
                        <c:pt idx="0">
                          <c:v>H29</c:v>
                        </c:pt>
                      </c15:dlblFieldTableCache>
                    </c15:dlblFTEntry>
                  </c15:dlblFieldTable>
                  <c15:showDataLabelsRange val="0"/>
                </c:ext>
                <c:ext xmlns:c16="http://schemas.microsoft.com/office/drawing/2014/chart" uri="{C3380CC4-5D6E-409C-BE32-E72D297353CC}">
                  <c16:uniqueId val="{00000007-D167-4DCA-AE78-76318F75D643}"/>
                </c:ext>
              </c:extLst>
            </c:dLbl>
            <c:dLbl>
              <c:idx val="32"/>
              <c:tx>
                <c:strRef>
                  <c:f>公会計指標分析・財政指標組合せ分析表!$CV$50</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{164ACA5D-26C0-4C66-BF49-14CC3CF696D4}</c15:txfldGUID>
                      <c15:f>公会計指標分析・財政指標組合せ分析表!$CV$50</c15:f>
                      <c15:dlblFieldTableCache>
                        <c:ptCount val="1"/>
                        <c:pt idx="0">
                          <c:v>H30</c:v>
                        </c:pt>
                      </c15:dlblFieldTableCache>
                    </c15:dlblFTEntry>
                  </c15:dlblFieldTable>
                  <c15:showDataLabelsRange val="0"/>
                </c:ext>
                <c:ext xmlns:c16="http://schemas.microsoft.com/office/drawing/2014/chart" uri="{C3380CC4-5D6E-409C-BE32-E72D297353CC}">
                  <c16:uniqueId val="{00000008-D167-4DCA-AE78-76318F75D64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8">
                  <c:v>53.5</c:v>
                </c:pt>
                <c:pt idx="16">
                  <c:v>54.7</c:v>
                </c:pt>
                <c:pt idx="24">
                  <c:v>56.1</c:v>
                </c:pt>
                <c:pt idx="32">
                  <c:v>57.7</c:v>
                </c:pt>
              </c:numCache>
            </c:numRef>
          </c:xVal>
          <c:yVal>
            <c:numRef>
              <c:f>公会計指標分析・財政指標組合せ分析表!$BP$51:$DC$51</c:f>
              <c:numCache>
                <c:formatCode>#,##0.0;"▲ "#,##0.0</c:formatCode>
                <c:ptCount val="40"/>
                <c:pt idx="8">
                  <c:v>57.9</c:v>
                </c:pt>
                <c:pt idx="16">
                  <c:v>38.4</c:v>
                </c:pt>
                <c:pt idx="24">
                  <c:v>37.5</c:v>
                </c:pt>
                <c:pt idx="32">
                  <c:v>26.8</c:v>
                </c:pt>
              </c:numCache>
            </c:numRef>
          </c:yVal>
          <c:smooth val="0"/>
          <c:extLst xmlns:c16r2="http://schemas.microsoft.com/office/drawing/2015/06/chart">
            <c:ext xmlns:c16="http://schemas.microsoft.com/office/drawing/2014/chart" uri="{C3380CC4-5D6E-409C-BE32-E72D297353CC}">
              <c16:uniqueId val="{00000009-D167-4DCA-AE78-76318F75D643}"/>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{4868CB56-B32D-4DE6-9AAD-3682C817649F}</c15:txfldGUID>
                      <c15:f>公会計指標分析・財政指標組合せ分析表!$BP$50</c15:f>
                      <c15:dlblFieldTableCache>
                        <c:ptCount val="1"/>
                        <c:pt idx="0">
                          <c:v>H26</c:v>
                        </c:pt>
                      </c15:dlblFieldTableCache>
                    </c15:dlblFTEntry>
                  </c15:dlblFieldTable>
                  <c15:showDataLabelsRange val="0"/>
                </c:ext>
                <c:ext xmlns:c16="http://schemas.microsoft.com/office/drawing/2014/chart" uri="{C3380CC4-5D6E-409C-BE32-E72D297353CC}">
                  <c16:uniqueId val="{0000000A-D167-4DCA-AE78-76318F75D643}"/>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{A101C644-31E7-4FCF-BAB5-44229F85B12A}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167-4DCA-AE78-76318F75D643}"/>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{63631440-B6B8-4D57-BB6A-4061480F2F2A}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167-4DCA-AE78-76318F75D643}"/>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{9CBFF673-0579-4CF0-93B9-2BD61FF34836}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167-4DCA-AE78-76318F75D643}"/>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{64B00557-EE74-43A6-B134-75CAC16A1B6B}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167-4DCA-AE78-76318F75D643}"/>
                </c:ext>
              </c:extLst>
            </c:dLbl>
            <c:dLbl>
              <c:idx val="8"/>
              <c:tx>
                <c:strRef>
                  <c:f>公会計指標分析・財政指標組合せ分析表!$BX$50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{D67E1BBC-AD06-4F7F-BE74-81F7D8BE5FFD}</c15:txfldGUID>
                      <c15:f>公会計指標分析・財政指標組合せ分析表!$BX$50</c15:f>
                      <c15:dlblFieldTableCache>
                        <c:ptCount val="1"/>
                        <c:pt idx="0">
                          <c:v>H27</c:v>
                        </c:pt>
                      </c15:dlblFieldTableCache>
                    </c15:dlblFTEntry>
                  </c15:dlblFieldTable>
                  <c15:showDataLabelsRange val="0"/>
                </c:ext>
                <c:ext xmlns:c16="http://schemas.microsoft.com/office/drawing/2014/chart" uri="{C3380CC4-5D6E-409C-BE32-E72D297353CC}">
                  <c16:uniqueId val="{0000000F-D167-4DCA-AE78-76318F75D643}"/>
                </c:ext>
              </c:extLst>
            </c:dLbl>
            <c:dLbl>
              <c:idx val="16"/>
              <c:tx>
                <c:strRef>
                  <c:f>公会計指標分析・財政指標組合せ分析表!$CF$50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{5B6340D7-CAE8-491E-8B3E-773070FCD6C7}</c15:txfldGUID>
                      <c15:f>公会計指標分析・財政指標組合せ分析表!$CF$50</c15:f>
                      <c15:dlblFieldTableCache>
                        <c:ptCount val="1"/>
                        <c:pt idx="0">
                          <c:v>H28</c:v>
                        </c:pt>
                      </c15:dlblFieldTableCache>
                    </c15:dlblFTEntry>
                  </c15:dlblFieldTable>
                  <c15:showDataLabelsRange val="0"/>
                </c:ext>
                <c:ext xmlns:c16="http://schemas.microsoft.com/office/drawing/2014/chart" uri="{C3380CC4-5D6E-409C-BE32-E72D297353CC}">
                  <c16:uniqueId val="{00000010-D167-4DCA-AE78-76318F75D643}"/>
                </c:ext>
              </c:extLst>
            </c:dLbl>
            <c:dLbl>
              <c:idx val="24"/>
              <c:tx>
                <c:strRef>
                  <c:f>公会計指標分析・財政指標組合せ分析表!$CN$50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{68C5F3B3-A335-42EB-91CA-74BD29CDBCE0}</c15:txfldGUID>
                      <c15:f>公会計指標分析・財政指標組合せ分析表!$CN$50</c15:f>
                      <c15:dlblFieldTableCache>
                        <c:ptCount val="1"/>
                        <c:pt idx="0">
                          <c:v>H29</c:v>
                        </c:pt>
                      </c15:dlblFieldTableCache>
                    </c15:dlblFTEntry>
                  </c15:dlblFieldTable>
                  <c15:showDataLabelsRange val="0"/>
                </c:ext>
                <c:ext xmlns:c16="http://schemas.microsoft.com/office/drawing/2014/chart" uri="{C3380CC4-5D6E-409C-BE32-E72D297353CC}">
                  <c16:uniqueId val="{00000011-D167-4DCA-AE78-76318F75D643}"/>
                </c:ext>
              </c:extLst>
            </c:dLbl>
            <c:dLbl>
              <c:idx val="32"/>
              <c:tx>
                <c:strRef>
                  <c:f>公会計指標分析・財政指標組合せ分析表!$CV$50</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{4E3F52C0-3F35-4654-8C54-54DFC8816F80}</c15:txfldGUID>
                      <c15:f>公会計指標分析・財政指標組合せ分析表!$CV$50</c15:f>
                      <c15:dlblFieldTableCache>
                        <c:ptCount val="1"/>
                        <c:pt idx="0">
                          <c:v>H30</c:v>
                        </c:pt>
                      </c15:dlblFieldTableCache>
                    </c15:dlblFTEntry>
                  </c15:dlblFieldTable>
                  <c15:showDataLabelsRange val="0"/>
                </c:ext>
                <c:ext xmlns:c16="http://schemas.microsoft.com/office/drawing/2014/chart" uri="{C3380CC4-5D6E-409C-BE32-E72D297353CC}">
                  <c16:uniqueId val="{00000012-D167-4DCA-AE78-76318F75D64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8">
                  <c:v>52.9</c:v>
                </c:pt>
                <c:pt idx="16">
                  <c:v>58.3</c:v>
                </c:pt>
                <c:pt idx="24">
                  <c:v>59.6</c:v>
                </c:pt>
                <c:pt idx="32">
                  <c:v>60.5</c:v>
                </c:pt>
              </c:numCache>
            </c:numRef>
          </c:xVal>
          <c:yVal>
            <c:numRef>
              <c:f>公会計指標分析・財政指標組合せ分析表!$BP$55:$DC$55</c:f>
              <c:numCache>
                <c:formatCode>#,##0.0;"▲ "#,##0.0</c:formatCode>
                <c:ptCount val="40"/>
                <c:pt idx="8">
                  <c:v>58.5</c:v>
                </c:pt>
                <c:pt idx="16">
                  <c:v>54.6</c:v>
                </c:pt>
                <c:pt idx="24">
                  <c:v>53.2</c:v>
                </c:pt>
                <c:pt idx="32">
                  <c:v>47.9</c:v>
                </c:pt>
              </c:numCache>
            </c:numRef>
          </c:yVal>
          <c:smooth val="0"/>
          <c:extLst xmlns:c16r2="http://schemas.microsoft.com/office/drawing/2015/06/chart">
            <c:ext xmlns:c16="http://schemas.microsoft.com/office/drawing/2014/chart" uri="{C3380CC4-5D6E-409C-BE32-E72D297353CC}">
              <c16:uniqueId val="{00000013-D167-4DCA-AE78-76318F75D643}"/>
            </c:ext>
          </c:extLst>
        </c:ser>
        <c:dLbls>
          <c:showLegendKey val="0"/>
          <c:showVal val="1"/>
          <c:showCatName val="0"/>
          <c:showSerName val="0"/>
          <c:showPercent val="0"/>
          <c:showBubbleSize val="0"/>
        </c:dLbls>
        <c:axId val="222740480"/>
        <c:axId val="222742400"/>
      </c:scatterChart>
      <c:valAx>
        <c:axId val="222740480"/>
        <c:scaling>
          <c:orientation val="minMax"/>
          <c:max val="61.2"/>
          <c:min val="52.4"/>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222742400"/>
        <c:crosses val="autoZero"/>
        <c:crossBetween val="midCat"/>
      </c:valAx>
      <c:valAx>
        <c:axId val="222742400"/>
        <c:scaling>
          <c:orientation val="minMax"/>
          <c:max val="64"/>
          <c:min val="23"/>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22274048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{5B66B7E7-A600-4A92-9594-E2E6D425CF9B}</c15:txfldGUID>
                      <c15:f>公会計指標分析・財政指標組合せ分析表!$BP$72</c15:f>
                      <c15:dlblFieldTableCache>
                        <c:ptCount val="1"/>
                        <c:pt idx="0">
                          <c:v>H26</c:v>
                        </c:pt>
                      </c15:dlblFieldTableCache>
                    </c15:dlblFTEntry>
                  </c15:dlblFieldTable>
                  <c15:showDataLabelsRange val="0"/>
                </c:ext>
                <c:ext xmlns:c16="http://schemas.microsoft.com/office/drawing/2014/chart" uri="{C3380CC4-5D6E-409C-BE32-E72D297353CC}">
                  <c16:uniqueId val="{00000000-1AFF-411F-8288-40A9FFDB95B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{192030B9-0AA8-4EB2-B50D-8F1D9B1A6D36}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AFF-411F-8288-40A9FFDB95B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{827F7670-95D1-4320-9943-9D451C4A0076}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AFF-411F-8288-40A9FFDB95B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{FE32B345-5F58-4A62-AAE2-2A314C685720}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AFF-411F-8288-40A9FFDB95B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{F351BC3F-F756-4A70-8182-F459B2B71711}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AFF-411F-8288-40A9FFDB95B0}"/>
                </c:ext>
              </c:extLst>
            </c:dLbl>
            <c:dLbl>
              <c:idx val="8"/>
              <c:tx>
                <c:strRef>
                  <c:f>公会計指標分析・財政指標組合せ分析表!$BX$72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{0DA1F1B3-C097-4ED1-B1B6-B80D120EAF9C}</c15:txfldGUID>
                      <c15:f>公会計指標分析・財政指標組合せ分析表!$BX$72</c15:f>
                      <c15:dlblFieldTableCache>
                        <c:ptCount val="1"/>
                        <c:pt idx="0">
                          <c:v>H27</c:v>
                        </c:pt>
                      </c15:dlblFieldTableCache>
                    </c15:dlblFTEntry>
                  </c15:dlblFieldTable>
                  <c15:showDataLabelsRange val="0"/>
                </c:ext>
                <c:ext xmlns:c16="http://schemas.microsoft.com/office/drawing/2014/chart" uri="{C3380CC4-5D6E-409C-BE32-E72D297353CC}">
                  <c16:uniqueId val="{00000005-1AFF-411F-8288-40A9FFDB95B0}"/>
                </c:ext>
              </c:extLst>
            </c:dLbl>
            <c:dLbl>
              <c:idx val="16"/>
              <c:layout>
                <c:manualLayout>
                  <c:x val="-4.5160355153971203E-2"/>
                  <c:y val="-7.5682389357678265E-2"/>
                </c:manualLayout>
              </c:layout>
              <c:tx>
                <c:strRef>
                  <c:f>公会計指標分析・財政指標組合せ分析表!$CF$72</c:f>
                  <c:strCache>
                    <c:ptCount val="1"/>
                    <c:pt idx="0">
                      <c:v>H28</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{769BEC51-EA5C-49AF-B3BA-2A37D122C4DD}</c15:txfldGUID>
                      <c15:f>公会計指標分析・財政指標組合せ分析表!$CF$72</c15:f>
                      <c15:dlblFieldTableCache>
                        <c:ptCount val="1"/>
                        <c:pt idx="0">
                          <c:v>H28</c:v>
                        </c:pt>
                      </c15:dlblFieldTableCache>
                    </c15:dlblFTEntry>
                  </c15:dlblFieldTable>
                  <c15:showDataLabelsRange val="0"/>
                </c:ext>
                <c:ext xmlns:c16="http://schemas.microsoft.com/office/drawing/2014/chart" uri="{C3380CC4-5D6E-409C-BE32-E72D297353CC}">
                  <c16:uniqueId val="{00000006-1AFF-411F-8288-40A9FFDB95B0}"/>
                </c:ext>
              </c:extLst>
            </c:dLbl>
            <c:dLbl>
              <c:idx val="24"/>
              <c:layout>
                <c:manualLayout>
                  <c:x val="-1.8235628084250059E-2"/>
                  <c:y val="-4.9150904817909631E-2"/>
                </c:manualLayout>
              </c:layout>
              <c:tx>
                <c:strRef>
                  <c:f>公会計指標分析・財政指標組合せ分析表!$CN$72</c:f>
                  <c:strCache>
                    <c:ptCount val="1"/>
                    <c:pt idx="0">
                      <c:v>H29</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{D4B67D5C-327E-448A-BFF7-2D52B2F91EF2}</c15:txfldGUID>
                      <c15:f>公会計指標分析・財政指標組合せ分析表!$CN$72</c15:f>
                      <c15:dlblFieldTableCache>
                        <c:ptCount val="1"/>
                        <c:pt idx="0">
                          <c:v>H29</c:v>
                        </c:pt>
                      </c15:dlblFieldTableCache>
                    </c15:dlblFTEntry>
                  </c15:dlblFieldTable>
                  <c15:showDataLabelsRange val="0"/>
                </c:ext>
                <c:ext xmlns:c16="http://schemas.microsoft.com/office/drawing/2014/chart" uri="{C3380CC4-5D6E-409C-BE32-E72D297353CC}">
                  <c16:uniqueId val="{00000007-1AFF-411F-8288-40A9FFDB95B0}"/>
                </c:ext>
              </c:extLst>
            </c:dLbl>
            <c:dLbl>
              <c:idx val="32"/>
              <c:tx>
                <c:strRef>
                  <c:f>公会計指標分析・財政指標組合せ分析表!$CV$72</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{72D81327-63FC-4C20-A3CC-0C214AA4D76A}</c15:txfldGUID>
                      <c15:f>公会計指標分析・財政指標組合せ分析表!$CV$72</c15:f>
                      <c15:dlblFieldTableCache>
                        <c:ptCount val="1"/>
                        <c:pt idx="0">
                          <c:v>H30</c:v>
                        </c:pt>
                      </c15:dlblFieldTableCache>
                    </c15:dlblFTEntry>
                  </c15:dlblFieldTable>
                  <c15:showDataLabelsRange val="0"/>
                </c:ext>
                <c:ext xmlns:c16="http://schemas.microsoft.com/office/drawing/2014/chart" uri="{C3380CC4-5D6E-409C-BE32-E72D297353CC}">
                  <c16:uniqueId val="{00000008-1AFF-411F-8288-40A9FFDB95B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10.9</c:v>
                </c:pt>
                <c:pt idx="8">
                  <c:v>9.6999999999999993</c:v>
                </c:pt>
                <c:pt idx="16">
                  <c:v>9.1</c:v>
                </c:pt>
                <c:pt idx="24">
                  <c:v>9.1</c:v>
                </c:pt>
                <c:pt idx="32">
                  <c:v>8.4</c:v>
                </c:pt>
              </c:numCache>
            </c:numRef>
          </c:xVal>
          <c:yVal>
            <c:numRef>
              <c:f>公会計指標分析・財政指標組合せ分析表!$BP$73:$DC$73</c:f>
              <c:numCache>
                <c:formatCode>#,##0.0;"▲ "#,##0.0</c:formatCode>
                <c:ptCount val="40"/>
                <c:pt idx="0">
                  <c:v>74.400000000000006</c:v>
                </c:pt>
                <c:pt idx="8">
                  <c:v>57.9</c:v>
                </c:pt>
                <c:pt idx="16">
                  <c:v>38.4</c:v>
                </c:pt>
                <c:pt idx="24">
                  <c:v>37.5</c:v>
                </c:pt>
                <c:pt idx="32">
                  <c:v>26.8</c:v>
                </c:pt>
              </c:numCache>
            </c:numRef>
          </c:yVal>
          <c:smooth val="0"/>
          <c:extLst xmlns:c16r2="http://schemas.microsoft.com/office/drawing/2015/06/chart">
            <c:ext xmlns:c16="http://schemas.microsoft.com/office/drawing/2014/chart" uri="{C3380CC4-5D6E-409C-BE32-E72D297353CC}">
              <c16:uniqueId val="{00000009-1AFF-411F-8288-40A9FFDB95B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H26</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{DFC16B62-AA71-43C5-BA94-D4142CB41305}</c15:txfldGUID>
                      <c15:f>公会計指標分析・財政指標組合せ分析表!$BP$72</c15:f>
                      <c15:dlblFieldTableCache>
                        <c:ptCount val="1"/>
                        <c:pt idx="0">
                          <c:v>H26</c:v>
                        </c:pt>
                      </c15:dlblFieldTableCache>
                    </c15:dlblFTEntry>
                  </c15:dlblFieldTable>
                  <c15:showDataLabelsRange val="0"/>
                </c:ext>
                <c:ext xmlns:c16="http://schemas.microsoft.com/office/drawing/2014/chart" uri="{C3380CC4-5D6E-409C-BE32-E72D297353CC}">
                  <c16:uniqueId val="{0000000A-1AFF-411F-8288-40A9FFDB95B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{32E62EB8-F28C-4639-AD7E-489A561D71F3}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AFF-411F-8288-40A9FFDB95B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{AA764E92-16B7-4B54-862A-D3C1EA5CAB7A}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AFF-411F-8288-40A9FFDB95B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{6CEEB9E2-3D52-4D7A-AD63-7AB5E135F7EE}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AFF-411F-8288-40A9FFDB95B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{0A4955F2-2C39-4BF4-B23D-F485769903DC}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AFF-411F-8288-40A9FFDB95B0}"/>
                </c:ext>
              </c:extLst>
            </c:dLbl>
            <c:dLbl>
              <c:idx val="8"/>
              <c:tx>
                <c:strRef>
                  <c:f>公会計指標分析・財政指標組合せ分析表!$BX$72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{14EC6986-F88A-4D9D-96B0-A8883C8A2AA9}</c15:txfldGUID>
                      <c15:f>公会計指標分析・財政指標組合せ分析表!$BX$72</c15:f>
                      <c15:dlblFieldTableCache>
                        <c:ptCount val="1"/>
                        <c:pt idx="0">
                          <c:v>H27</c:v>
                        </c:pt>
                      </c15:dlblFieldTableCache>
                    </c15:dlblFTEntry>
                  </c15:dlblFieldTable>
                  <c15:showDataLabelsRange val="0"/>
                </c:ext>
                <c:ext xmlns:c16="http://schemas.microsoft.com/office/drawing/2014/chart" uri="{C3380CC4-5D6E-409C-BE32-E72D297353CC}">
                  <c16:uniqueId val="{0000000F-1AFF-411F-8288-40A9FFDB95B0}"/>
                </c:ext>
              </c:extLst>
            </c:dLbl>
            <c:dLbl>
              <c:idx val="16"/>
              <c:tx>
                <c:strRef>
                  <c:f>公会計指標分析・財政指標組合せ分析表!$CF$72</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{D83F375C-AF31-48DB-B369-9FFC5BDF73CB}</c15:txfldGUID>
                      <c15:f>公会計指標分析・財政指標組合せ分析表!$CF$72</c15:f>
                      <c15:dlblFieldTableCache>
                        <c:ptCount val="1"/>
                        <c:pt idx="0">
                          <c:v>H28</c:v>
                        </c:pt>
                      </c15:dlblFieldTableCache>
                    </c15:dlblFTEntry>
                  </c15:dlblFieldTable>
                  <c15:showDataLabelsRange val="0"/>
                </c:ext>
                <c:ext xmlns:c16="http://schemas.microsoft.com/office/drawing/2014/chart" uri="{C3380CC4-5D6E-409C-BE32-E72D297353CC}">
                  <c16:uniqueId val="{00000010-1AFF-411F-8288-40A9FFDB95B0}"/>
                </c:ext>
              </c:extLst>
            </c:dLbl>
            <c:dLbl>
              <c:idx val="24"/>
              <c:tx>
                <c:strRef>
                  <c:f>公会計指標分析・財政指標組合せ分析表!$CN$72</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{B81C63D2-EB5F-401D-81EF-97511C8270F0}</c15:txfldGUID>
                      <c15:f>公会計指標分析・財政指標組合せ分析表!$CN$72</c15:f>
                      <c15:dlblFieldTableCache>
                        <c:ptCount val="1"/>
                        <c:pt idx="0">
                          <c:v>H29</c:v>
                        </c:pt>
                      </c15:dlblFieldTableCache>
                    </c15:dlblFTEntry>
                  </c15:dlblFieldTable>
                  <c15:showDataLabelsRange val="0"/>
                </c:ext>
                <c:ext xmlns:c16="http://schemas.microsoft.com/office/drawing/2014/chart" uri="{C3380CC4-5D6E-409C-BE32-E72D297353CC}">
                  <c16:uniqueId val="{00000011-1AFF-411F-8288-40A9FFDB95B0}"/>
                </c:ext>
              </c:extLst>
            </c:dLbl>
            <c:dLbl>
              <c:idx val="32"/>
              <c:tx>
                <c:strRef>
                  <c:f>公会計指標分析・財政指標組合せ分析表!$CV$72</c:f>
                  <c:strCache>
                    <c:ptCount val="1"/>
                    <c:pt idx="0">
                      <c:v>H30</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{3258EAFD-C9BE-4813-92D9-681D29145A79}</c15:txfldGUID>
                      <c15:f>公会計指標分析・財政指標組合せ分析表!$CV$72</c15:f>
                      <c15:dlblFieldTableCache>
                        <c:ptCount val="1"/>
                        <c:pt idx="0">
                          <c:v>H30</c:v>
                        </c:pt>
                      </c15:dlblFieldTableCache>
                    </c15:dlblFTEntry>
                  </c15:dlblFieldTable>
                  <c15:showDataLabelsRange val="0"/>
                </c:ext>
                <c:ext xmlns:c16="http://schemas.microsoft.com/office/drawing/2014/chart" uri="{C3380CC4-5D6E-409C-BE32-E72D297353CC}">
                  <c16:uniqueId val="{00000012-1AFF-411F-8288-40A9FFDB95B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11.1</c:v>
                </c:pt>
                <c:pt idx="8">
                  <c:v>10.7</c:v>
                </c:pt>
                <c:pt idx="16">
                  <c:v>10</c:v>
                </c:pt>
                <c:pt idx="24">
                  <c:v>9.8000000000000007</c:v>
                </c:pt>
                <c:pt idx="32">
                  <c:v>9.6</c:v>
                </c:pt>
              </c:numCache>
            </c:numRef>
          </c:xVal>
          <c:yVal>
            <c:numRef>
              <c:f>公会計指標分析・財政指標組合せ分析表!$BP$77:$DC$77</c:f>
              <c:numCache>
                <c:formatCode>#,##0.0;"▲ "#,##0.0</c:formatCode>
                <c:ptCount val="40"/>
                <c:pt idx="0">
                  <c:v>60.8</c:v>
                </c:pt>
                <c:pt idx="8">
                  <c:v>58.5</c:v>
                </c:pt>
                <c:pt idx="16">
                  <c:v>54.6</c:v>
                </c:pt>
                <c:pt idx="24">
                  <c:v>53.2</c:v>
                </c:pt>
                <c:pt idx="32">
                  <c:v>47.9</c:v>
                </c:pt>
              </c:numCache>
            </c:numRef>
          </c:yVal>
          <c:smooth val="0"/>
          <c:extLst xmlns:c16r2="http://schemas.microsoft.com/office/drawing/2015/06/chart">
            <c:ext xmlns:c16="http://schemas.microsoft.com/office/drawing/2014/chart" uri="{C3380CC4-5D6E-409C-BE32-E72D297353CC}">
              <c16:uniqueId val="{00000013-1AFF-411F-8288-40A9FFDB95B0}"/>
            </c:ext>
          </c:extLst>
        </c:ser>
        <c:dLbls>
          <c:showLegendKey val="0"/>
          <c:showVal val="1"/>
          <c:showCatName val="0"/>
          <c:showSerName val="0"/>
          <c:showPercent val="0"/>
          <c:showBubbleSize val="0"/>
        </c:dLbls>
        <c:axId val="223897472"/>
        <c:axId val="223928320"/>
      </c:scatterChart>
      <c:valAx>
        <c:axId val="223897472"/>
        <c:scaling>
          <c:orientation val="minMax"/>
          <c:max val="11.4"/>
          <c:min val="8.1999999999999993"/>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223928320"/>
        <c:crosses val="autoZero"/>
        <c:crossBetween val="midCat"/>
      </c:valAx>
      <c:valAx>
        <c:axId val="223928320"/>
        <c:scaling>
          <c:orientation val="minMax"/>
          <c:max val="83"/>
          <c:min val="21"/>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223897472"/>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a:extLst>
            <a:ext uri="{FF2B5EF4-FFF2-40B4-BE49-F238E27FC236}">
              <a16:creationId xmlns:a16="http://schemas.microsoft.com/office/drawing/2014/main" xmlns="" id="{00000000-0008-0000-0100-000002000000}"/>
            </a:ext>
          </a:extLst>
        </xdr:cNvPr>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a:extLst>
            <a:ext uri="{FF2B5EF4-FFF2-40B4-BE49-F238E27FC236}">
              <a16:creationId xmlns:a16="http://schemas.microsoft.com/office/drawing/2014/main" xmlns="" id="{00000000-0008-0000-0100-000003000000}"/>
            </a:ext>
          </a:extLst>
        </xdr:cNvPr>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xmlns=""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xmlns=""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xmlns=""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xmlns=""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山形県新庄市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xmlns=""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xmlns=""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xmlns=""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xmlns=""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xmlns=""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xmlns=""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35,849
35,482
222.85
17,711,044
16,702,148
930,163
9,464,990
14,358,630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xmlns=""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xmlns=""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xmlns=""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26.8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xmlns=""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xmlns=""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xmlns=""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xmlns=""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xmlns=""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xmlns=""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xmlns=""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xmlns=""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xmlns=""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xmlns=""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xmlns=""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xmlns=""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xmlns=""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xmlns=""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xmlns=""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253302" cy="259045"/>
    <xdr:sp macro="" textlink="">
      <xdr:nvSpPr>
        <xdr:cNvPr id="30" name="テキスト ボックス 29">
          <a:extLst>
            <a:ext uri="{FF2B5EF4-FFF2-40B4-BE49-F238E27FC236}">
              <a16:creationId xmlns:a16="http://schemas.microsoft.com/office/drawing/2014/main" xmlns="" id="{00000000-0008-0000-0300-00001E000000}"/>
            </a:ext>
          </a:extLst>
        </xdr:cNvPr>
        <xdr:cNvSpPr txBox="1"/>
      </xdr:nvSpPr>
      <xdr:spPr>
        <a:xfrm>
          <a:off x="762000" y="32639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xmlns=""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xmlns=""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xmlns=""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210774" cy="259045"/>
    <xdr:sp macro="" textlink="">
      <xdr:nvSpPr>
        <xdr:cNvPr id="34" name="テキスト ボックス 33">
          <a:extLst>
            <a:ext uri="{FF2B5EF4-FFF2-40B4-BE49-F238E27FC236}">
              <a16:creationId xmlns:a16="http://schemas.microsoft.com/office/drawing/2014/main" xmlns="" id="{00000000-0008-0000-0300-000022000000}"/>
            </a:ext>
          </a:extLst>
        </xdr:cNvPr>
        <xdr:cNvSpPr txBox="1"/>
      </xdr:nvSpPr>
      <xdr:spPr>
        <a:xfrm>
          <a:off x="762000" y="4279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xmlns=""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xmlns=""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xmlns=""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xmlns=""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xmlns=""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xmlns=""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xmlns=""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xmlns=""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xmlns=""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xmlns=""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xmlns=""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xmlns=""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xmlns=""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xmlns=""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a:t>
          </a:r>
          <a:r>
            <a:rPr kumimoji="0"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内</a:t>
          </a:r>
          <a:r>
            <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平均</a:t>
          </a:r>
          <a:r>
            <a:rPr kumimoji="0"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値</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と比較すると</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0.13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ポイント上回っており、平成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年度以降増加し続けている。歳出面では、平成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月に策定した「財政再建計画」及び平成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月に策定した「中期財政計画」に基づき、交付税措置のない市債の発行を必要最小限に抑制するなど、公債費等経常的なコストの削減に継続して取り組んできた点、歳入面では、市税についてはほぼ横ばいながら、地方消費税交付金が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年の消費税率改正により大きく増加した点などが指数の改善に寄与している。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xmlns=""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xmlns=""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xmlns=""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xmlns=""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xmlns=""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xmlns=""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xmlns=""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xmlns=""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xmlns=""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xmlns=""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xmlns=""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xmlns=""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xmlns=""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xmlns=""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xmlns=""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169333</xdr:rowOff>
    </xdr:from>
    <xdr:to>
      <xdr:col>23</xdr:col>
      <xdr:colOff>133350</xdr:colOff>
      <xdr:row>45</xdr:row>
      <xdr:rowOff>94192</xdr:rowOff>
    </xdr:to>
    <xdr:cxnSp macro="">
      <xdr:nvCxnSpPr>
        <xdr:cNvPr id="64" name="直線コネクタ 63">
          <a:extLst>
            <a:ext uri="{FF2B5EF4-FFF2-40B4-BE49-F238E27FC236}">
              <a16:creationId xmlns:a16="http://schemas.microsoft.com/office/drawing/2014/main" xmlns="" id="{00000000-0008-0000-0300-000040000000}"/>
            </a:ext>
          </a:extLst>
        </xdr:cNvPr>
        <xdr:cNvCxnSpPr/>
      </xdr:nvCxnSpPr>
      <xdr:spPr>
        <a:xfrm flipV="1">
          <a:off x="4953000" y="6341533"/>
          <a:ext cx="0" cy="14679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66269</xdr:rowOff>
    </xdr:from>
    <xdr:ext cx="762000" cy="259045"/>
    <xdr:sp macro="" textlink="">
      <xdr:nvSpPr>
        <xdr:cNvPr id="65" name="財政力最小値テキスト">
          <a:extLst>
            <a:ext uri="{FF2B5EF4-FFF2-40B4-BE49-F238E27FC236}">
              <a16:creationId xmlns:a16="http://schemas.microsoft.com/office/drawing/2014/main" xmlns="" id="{00000000-0008-0000-0300-000041000000}"/>
            </a:ext>
          </a:extLst>
        </xdr:cNvPr>
        <xdr:cNvSpPr txBox="1"/>
      </xdr:nvSpPr>
      <xdr:spPr>
        <a:xfrm>
          <a:off x="5041900" y="7781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94192</xdr:rowOff>
    </xdr:from>
    <xdr:to>
      <xdr:col>24</xdr:col>
      <xdr:colOff>12700</xdr:colOff>
      <xdr:row>45</xdr:row>
      <xdr:rowOff>94192</xdr:rowOff>
    </xdr:to>
    <xdr:cxnSp macro="">
      <xdr:nvCxnSpPr>
        <xdr:cNvPr id="66" name="直線コネクタ 65">
          <a:extLst>
            <a:ext uri="{FF2B5EF4-FFF2-40B4-BE49-F238E27FC236}">
              <a16:creationId xmlns:a16="http://schemas.microsoft.com/office/drawing/2014/main" xmlns="" id="{00000000-0008-0000-0300-000042000000}"/>
            </a:ext>
          </a:extLst>
        </xdr:cNvPr>
        <xdr:cNvCxnSpPr/>
      </xdr:nvCxnSpPr>
      <xdr:spPr>
        <a:xfrm>
          <a:off x="4864100" y="7809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84260</xdr:rowOff>
    </xdr:from>
    <xdr:ext cx="762000" cy="259045"/>
    <xdr:sp macro="" textlink="">
      <xdr:nvSpPr>
        <xdr:cNvPr id="67" name="財政力最大値テキスト">
          <a:extLst>
            <a:ext uri="{FF2B5EF4-FFF2-40B4-BE49-F238E27FC236}">
              <a16:creationId xmlns:a16="http://schemas.microsoft.com/office/drawing/2014/main" xmlns="" id="{00000000-0008-0000-0300-000043000000}"/>
            </a:ext>
          </a:extLst>
        </xdr:cNvPr>
        <xdr:cNvSpPr txBox="1"/>
      </xdr:nvSpPr>
      <xdr:spPr>
        <a:xfrm>
          <a:off x="5041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169333</xdr:rowOff>
    </xdr:from>
    <xdr:to>
      <xdr:col>24</xdr:col>
      <xdr:colOff>12700</xdr:colOff>
      <xdr:row>36</xdr:row>
      <xdr:rowOff>169333</xdr:rowOff>
    </xdr:to>
    <xdr:cxnSp macro="">
      <xdr:nvCxnSpPr>
        <xdr:cNvPr id="68" name="直線コネクタ 67">
          <a:extLst>
            <a:ext uri="{FF2B5EF4-FFF2-40B4-BE49-F238E27FC236}">
              <a16:creationId xmlns:a16="http://schemas.microsoft.com/office/drawing/2014/main" xmlns="" id="{00000000-0008-0000-0300-000044000000}"/>
            </a:ext>
          </a:extLst>
        </xdr:cNvPr>
        <xdr:cNvCxnSpPr/>
      </xdr:nvCxnSpPr>
      <xdr:spPr>
        <a:xfrm>
          <a:off x="4864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116417</xdr:rowOff>
    </xdr:from>
    <xdr:to>
      <xdr:col>23</xdr:col>
      <xdr:colOff>133350</xdr:colOff>
      <xdr:row>41</xdr:row>
      <xdr:rowOff>136525</xdr:rowOff>
    </xdr:to>
    <xdr:cxnSp macro="">
      <xdr:nvCxnSpPr>
        <xdr:cNvPr id="69" name="直線コネクタ 68">
          <a:extLst>
            <a:ext uri="{FF2B5EF4-FFF2-40B4-BE49-F238E27FC236}">
              <a16:creationId xmlns:a16="http://schemas.microsoft.com/office/drawing/2014/main" xmlns="" id="{00000000-0008-0000-0300-000045000000}"/>
            </a:ext>
          </a:extLst>
        </xdr:cNvPr>
        <xdr:cNvCxnSpPr/>
      </xdr:nvCxnSpPr>
      <xdr:spPr>
        <a:xfrm flipV="1">
          <a:off x="4114800" y="7145867"/>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127652</xdr:rowOff>
    </xdr:from>
    <xdr:ext cx="762000" cy="259045"/>
    <xdr:sp macro="" textlink="">
      <xdr:nvSpPr>
        <xdr:cNvPr id="70" name="財政力平均値テキスト">
          <a:extLst>
            <a:ext uri="{FF2B5EF4-FFF2-40B4-BE49-F238E27FC236}">
              <a16:creationId xmlns:a16="http://schemas.microsoft.com/office/drawing/2014/main" xmlns="" id="{00000000-0008-0000-0300-000046000000}"/>
            </a:ext>
          </a:extLst>
        </xdr:cNvPr>
        <xdr:cNvSpPr txBox="1"/>
      </xdr:nvSpPr>
      <xdr:spPr>
        <a:xfrm>
          <a:off x="5041900" y="73285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155575</xdr:rowOff>
    </xdr:from>
    <xdr:to>
      <xdr:col>23</xdr:col>
      <xdr:colOff>184150</xdr:colOff>
      <xdr:row>43</xdr:row>
      <xdr:rowOff>85725</xdr:rowOff>
    </xdr:to>
    <xdr:sp macro="" textlink="">
      <xdr:nvSpPr>
        <xdr:cNvPr id="71" name="フローチャート: 判断 70">
          <a:extLst>
            <a:ext uri="{FF2B5EF4-FFF2-40B4-BE49-F238E27FC236}">
              <a16:creationId xmlns:a16="http://schemas.microsoft.com/office/drawing/2014/main" xmlns="" id="{00000000-0008-0000-0300-000047000000}"/>
            </a:ext>
          </a:extLst>
        </xdr:cNvPr>
        <xdr:cNvSpPr/>
      </xdr:nvSpPr>
      <xdr:spPr>
        <a:xfrm>
          <a:off x="49022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136525</xdr:rowOff>
    </xdr:from>
    <xdr:to>
      <xdr:col>19</xdr:col>
      <xdr:colOff>133350</xdr:colOff>
      <xdr:row>41</xdr:row>
      <xdr:rowOff>156633</xdr:rowOff>
    </xdr:to>
    <xdr:cxnSp macro="">
      <xdr:nvCxnSpPr>
        <xdr:cNvPr id="72" name="直線コネクタ 71">
          <a:extLst>
            <a:ext uri="{FF2B5EF4-FFF2-40B4-BE49-F238E27FC236}">
              <a16:creationId xmlns:a16="http://schemas.microsoft.com/office/drawing/2014/main" xmlns="" id="{00000000-0008-0000-0300-000048000000}"/>
            </a:ext>
          </a:extLst>
        </xdr:cNvPr>
        <xdr:cNvCxnSpPr/>
      </xdr:nvCxnSpPr>
      <xdr:spPr>
        <a:xfrm flipV="1">
          <a:off x="3225800" y="716597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155575</xdr:rowOff>
    </xdr:from>
    <xdr:to>
      <xdr:col>19</xdr:col>
      <xdr:colOff>184150</xdr:colOff>
      <xdr:row>43</xdr:row>
      <xdr:rowOff>85725</xdr:rowOff>
    </xdr:to>
    <xdr:sp macro="" textlink="">
      <xdr:nvSpPr>
        <xdr:cNvPr id="73" name="フローチャート: 判断 72">
          <a:extLst>
            <a:ext uri="{FF2B5EF4-FFF2-40B4-BE49-F238E27FC236}">
              <a16:creationId xmlns:a16="http://schemas.microsoft.com/office/drawing/2014/main" xmlns="" id="{00000000-0008-0000-0300-000049000000}"/>
            </a:ext>
          </a:extLst>
        </xdr:cNvPr>
        <xdr:cNvSpPr/>
      </xdr:nvSpPr>
      <xdr:spPr>
        <a:xfrm>
          <a:off x="4064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70502</xdr:rowOff>
    </xdr:from>
    <xdr:ext cx="736600" cy="259045"/>
    <xdr:sp macro="" textlink="">
      <xdr:nvSpPr>
        <xdr:cNvPr id="74" name="テキスト ボックス 73">
          <a:extLst>
            <a:ext uri="{FF2B5EF4-FFF2-40B4-BE49-F238E27FC236}">
              <a16:creationId xmlns:a16="http://schemas.microsoft.com/office/drawing/2014/main" xmlns="" id="{00000000-0008-0000-0300-00004A000000}"/>
            </a:ext>
          </a:extLst>
        </xdr:cNvPr>
        <xdr:cNvSpPr txBox="1"/>
      </xdr:nvSpPr>
      <xdr:spPr>
        <a:xfrm>
          <a:off x="3733800" y="74428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156633</xdr:rowOff>
    </xdr:from>
    <xdr:to>
      <xdr:col>15</xdr:col>
      <xdr:colOff>82550</xdr:colOff>
      <xdr:row>42</xdr:row>
      <xdr:rowOff>5292</xdr:rowOff>
    </xdr:to>
    <xdr:cxnSp macro="">
      <xdr:nvCxnSpPr>
        <xdr:cNvPr id="75" name="直線コネクタ 74">
          <a:extLst>
            <a:ext uri="{FF2B5EF4-FFF2-40B4-BE49-F238E27FC236}">
              <a16:creationId xmlns:a16="http://schemas.microsoft.com/office/drawing/2014/main" xmlns="" id="{00000000-0008-0000-0300-00004B000000}"/>
            </a:ext>
          </a:extLst>
        </xdr:cNvPr>
        <xdr:cNvCxnSpPr/>
      </xdr:nvCxnSpPr>
      <xdr:spPr>
        <a:xfrm flipV="1">
          <a:off x="2336800" y="7186083"/>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155575</xdr:rowOff>
    </xdr:from>
    <xdr:to>
      <xdr:col>15</xdr:col>
      <xdr:colOff>133350</xdr:colOff>
      <xdr:row>43</xdr:row>
      <xdr:rowOff>85725</xdr:rowOff>
    </xdr:to>
    <xdr:sp macro="" textlink="">
      <xdr:nvSpPr>
        <xdr:cNvPr id="76" name="フローチャート: 判断 75">
          <a:extLst>
            <a:ext uri="{FF2B5EF4-FFF2-40B4-BE49-F238E27FC236}">
              <a16:creationId xmlns:a16="http://schemas.microsoft.com/office/drawing/2014/main" xmlns="" id="{00000000-0008-0000-0300-00004C000000}"/>
            </a:ext>
          </a:extLst>
        </xdr:cNvPr>
        <xdr:cNvSpPr/>
      </xdr:nvSpPr>
      <xdr:spPr>
        <a:xfrm>
          <a:off x="3175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70502</xdr:rowOff>
    </xdr:from>
    <xdr:ext cx="762000" cy="259045"/>
    <xdr:sp macro="" textlink="">
      <xdr:nvSpPr>
        <xdr:cNvPr id="77" name="テキスト ボックス 76">
          <a:extLst>
            <a:ext uri="{FF2B5EF4-FFF2-40B4-BE49-F238E27FC236}">
              <a16:creationId xmlns:a16="http://schemas.microsoft.com/office/drawing/2014/main" xmlns="" id="{00000000-0008-0000-0300-00004D000000}"/>
            </a:ext>
          </a:extLst>
        </xdr:cNvPr>
        <xdr:cNvSpPr txBox="1"/>
      </xdr:nvSpPr>
      <xdr:spPr>
        <a:xfrm>
          <a:off x="2844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5292</xdr:rowOff>
    </xdr:from>
    <xdr:to>
      <xdr:col>11</xdr:col>
      <xdr:colOff>31750</xdr:colOff>
      <xdr:row>42</xdr:row>
      <xdr:rowOff>25400</xdr:rowOff>
    </xdr:to>
    <xdr:cxnSp macro="">
      <xdr:nvCxnSpPr>
        <xdr:cNvPr id="78" name="直線コネクタ 77">
          <a:extLst>
            <a:ext uri="{FF2B5EF4-FFF2-40B4-BE49-F238E27FC236}">
              <a16:creationId xmlns:a16="http://schemas.microsoft.com/office/drawing/2014/main" xmlns="" id="{00000000-0008-0000-0300-00004E000000}"/>
            </a:ext>
          </a:extLst>
        </xdr:cNvPr>
        <xdr:cNvCxnSpPr/>
      </xdr:nvCxnSpPr>
      <xdr:spPr>
        <a:xfrm flipV="1">
          <a:off x="1447800" y="7206192"/>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155575</xdr:rowOff>
    </xdr:from>
    <xdr:to>
      <xdr:col>11</xdr:col>
      <xdr:colOff>82550</xdr:colOff>
      <xdr:row>43</xdr:row>
      <xdr:rowOff>85725</xdr:rowOff>
    </xdr:to>
    <xdr:sp macro="" textlink="">
      <xdr:nvSpPr>
        <xdr:cNvPr id="79" name="フローチャート: 判断 78">
          <a:extLst>
            <a:ext uri="{FF2B5EF4-FFF2-40B4-BE49-F238E27FC236}">
              <a16:creationId xmlns:a16="http://schemas.microsoft.com/office/drawing/2014/main" xmlns="" id="{00000000-0008-0000-0300-00004F000000}"/>
            </a:ext>
          </a:extLst>
        </xdr:cNvPr>
        <xdr:cNvSpPr/>
      </xdr:nvSpPr>
      <xdr:spPr>
        <a:xfrm>
          <a:off x="2286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70502</xdr:rowOff>
    </xdr:from>
    <xdr:ext cx="762000" cy="259045"/>
    <xdr:sp macro="" textlink="">
      <xdr:nvSpPr>
        <xdr:cNvPr id="80" name="テキスト ボックス 79">
          <a:extLst>
            <a:ext uri="{FF2B5EF4-FFF2-40B4-BE49-F238E27FC236}">
              <a16:creationId xmlns:a16="http://schemas.microsoft.com/office/drawing/2014/main" xmlns="" id="{00000000-0008-0000-0300-000050000000}"/>
            </a:ext>
          </a:extLst>
        </xdr:cNvPr>
        <xdr:cNvSpPr txBox="1"/>
      </xdr:nvSpPr>
      <xdr:spPr>
        <a:xfrm>
          <a:off x="1955800" y="744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115358</xdr:rowOff>
    </xdr:from>
    <xdr:to>
      <xdr:col>7</xdr:col>
      <xdr:colOff>31750</xdr:colOff>
      <xdr:row>43</xdr:row>
      <xdr:rowOff>45508</xdr:rowOff>
    </xdr:to>
    <xdr:sp macro="" textlink="">
      <xdr:nvSpPr>
        <xdr:cNvPr id="81" name="フローチャート: 判断 80">
          <a:extLst>
            <a:ext uri="{FF2B5EF4-FFF2-40B4-BE49-F238E27FC236}">
              <a16:creationId xmlns:a16="http://schemas.microsoft.com/office/drawing/2014/main" xmlns="" id="{00000000-0008-0000-0300-000051000000}"/>
            </a:ext>
          </a:extLst>
        </xdr:cNvPr>
        <xdr:cNvSpPr/>
      </xdr:nvSpPr>
      <xdr:spPr>
        <a:xfrm>
          <a:off x="1397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30285</xdr:rowOff>
    </xdr:from>
    <xdr:ext cx="762000" cy="259045"/>
    <xdr:sp macro="" textlink="">
      <xdr:nvSpPr>
        <xdr:cNvPr id="82" name="テキスト ボックス 81">
          <a:extLst>
            <a:ext uri="{FF2B5EF4-FFF2-40B4-BE49-F238E27FC236}">
              <a16:creationId xmlns:a16="http://schemas.microsoft.com/office/drawing/2014/main" xmlns="" id="{00000000-0008-0000-0300-000052000000}"/>
            </a:ext>
          </a:extLst>
        </xdr:cNvPr>
        <xdr:cNvSpPr txBox="1"/>
      </xdr:nvSpPr>
      <xdr:spPr>
        <a:xfrm>
          <a:off x="1066800" y="7402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xmlns=""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xmlns=""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xmlns=""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xmlns=""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xmlns=""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65617</xdr:rowOff>
    </xdr:from>
    <xdr:to>
      <xdr:col>23</xdr:col>
      <xdr:colOff>184150</xdr:colOff>
      <xdr:row>41</xdr:row>
      <xdr:rowOff>167217</xdr:rowOff>
    </xdr:to>
    <xdr:sp macro="" textlink="">
      <xdr:nvSpPr>
        <xdr:cNvPr id="88" name="楕円 87">
          <a:extLst>
            <a:ext uri="{FF2B5EF4-FFF2-40B4-BE49-F238E27FC236}">
              <a16:creationId xmlns:a16="http://schemas.microsoft.com/office/drawing/2014/main" xmlns="" id="{00000000-0008-0000-0300-000058000000}"/>
            </a:ext>
          </a:extLst>
        </xdr:cNvPr>
        <xdr:cNvSpPr/>
      </xdr:nvSpPr>
      <xdr:spPr>
        <a:xfrm>
          <a:off x="49022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82144</xdr:rowOff>
    </xdr:from>
    <xdr:ext cx="762000" cy="259045"/>
    <xdr:sp macro="" textlink="">
      <xdr:nvSpPr>
        <xdr:cNvPr id="89" name="財政力該当値テキスト">
          <a:extLst>
            <a:ext uri="{FF2B5EF4-FFF2-40B4-BE49-F238E27FC236}">
              <a16:creationId xmlns:a16="http://schemas.microsoft.com/office/drawing/2014/main" xmlns="" id="{00000000-0008-0000-0300-000059000000}"/>
            </a:ext>
          </a:extLst>
        </xdr:cNvPr>
        <xdr:cNvSpPr txBox="1"/>
      </xdr:nvSpPr>
      <xdr:spPr>
        <a:xfrm>
          <a:off x="5041900" y="6940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85725</xdr:rowOff>
    </xdr:from>
    <xdr:to>
      <xdr:col>19</xdr:col>
      <xdr:colOff>184150</xdr:colOff>
      <xdr:row>42</xdr:row>
      <xdr:rowOff>15875</xdr:rowOff>
    </xdr:to>
    <xdr:sp macro="" textlink="">
      <xdr:nvSpPr>
        <xdr:cNvPr id="90" name="楕円 89">
          <a:extLst>
            <a:ext uri="{FF2B5EF4-FFF2-40B4-BE49-F238E27FC236}">
              <a16:creationId xmlns:a16="http://schemas.microsoft.com/office/drawing/2014/main" xmlns="" id="{00000000-0008-0000-0300-00005A000000}"/>
            </a:ext>
          </a:extLst>
        </xdr:cNvPr>
        <xdr:cNvSpPr/>
      </xdr:nvSpPr>
      <xdr:spPr>
        <a:xfrm>
          <a:off x="4064000" y="711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26052</xdr:rowOff>
    </xdr:from>
    <xdr:ext cx="736600" cy="259045"/>
    <xdr:sp macro="" textlink="">
      <xdr:nvSpPr>
        <xdr:cNvPr id="91" name="テキスト ボックス 90">
          <a:extLst>
            <a:ext uri="{FF2B5EF4-FFF2-40B4-BE49-F238E27FC236}">
              <a16:creationId xmlns:a16="http://schemas.microsoft.com/office/drawing/2014/main" xmlns="" id="{00000000-0008-0000-0300-00005B000000}"/>
            </a:ext>
          </a:extLst>
        </xdr:cNvPr>
        <xdr:cNvSpPr txBox="1"/>
      </xdr:nvSpPr>
      <xdr:spPr>
        <a:xfrm>
          <a:off x="3733800" y="68840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105833</xdr:rowOff>
    </xdr:from>
    <xdr:to>
      <xdr:col>15</xdr:col>
      <xdr:colOff>133350</xdr:colOff>
      <xdr:row>42</xdr:row>
      <xdr:rowOff>35983</xdr:rowOff>
    </xdr:to>
    <xdr:sp macro="" textlink="">
      <xdr:nvSpPr>
        <xdr:cNvPr id="92" name="楕円 91">
          <a:extLst>
            <a:ext uri="{FF2B5EF4-FFF2-40B4-BE49-F238E27FC236}">
              <a16:creationId xmlns:a16="http://schemas.microsoft.com/office/drawing/2014/main" xmlns="" id="{00000000-0008-0000-0300-00005C000000}"/>
            </a:ext>
          </a:extLst>
        </xdr:cNvPr>
        <xdr:cNvSpPr/>
      </xdr:nvSpPr>
      <xdr:spPr>
        <a:xfrm>
          <a:off x="3175000" y="71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46160</xdr:rowOff>
    </xdr:from>
    <xdr:ext cx="762000" cy="259045"/>
    <xdr:sp macro="" textlink="">
      <xdr:nvSpPr>
        <xdr:cNvPr id="93" name="テキスト ボックス 92">
          <a:extLst>
            <a:ext uri="{FF2B5EF4-FFF2-40B4-BE49-F238E27FC236}">
              <a16:creationId xmlns:a16="http://schemas.microsoft.com/office/drawing/2014/main" xmlns="" id="{00000000-0008-0000-0300-00005D000000}"/>
            </a:ext>
          </a:extLst>
        </xdr:cNvPr>
        <xdr:cNvSpPr txBox="1"/>
      </xdr:nvSpPr>
      <xdr:spPr>
        <a:xfrm>
          <a:off x="2844800" y="6904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125942</xdr:rowOff>
    </xdr:from>
    <xdr:to>
      <xdr:col>11</xdr:col>
      <xdr:colOff>82550</xdr:colOff>
      <xdr:row>42</xdr:row>
      <xdr:rowOff>56092</xdr:rowOff>
    </xdr:to>
    <xdr:sp macro="" textlink="">
      <xdr:nvSpPr>
        <xdr:cNvPr id="94" name="楕円 93">
          <a:extLst>
            <a:ext uri="{FF2B5EF4-FFF2-40B4-BE49-F238E27FC236}">
              <a16:creationId xmlns:a16="http://schemas.microsoft.com/office/drawing/2014/main" xmlns="" id="{00000000-0008-0000-0300-00005E000000}"/>
            </a:ext>
          </a:extLst>
        </xdr:cNvPr>
        <xdr:cNvSpPr/>
      </xdr:nvSpPr>
      <xdr:spPr>
        <a:xfrm>
          <a:off x="2286000" y="715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66269</xdr:rowOff>
    </xdr:from>
    <xdr:ext cx="762000" cy="259045"/>
    <xdr:sp macro="" textlink="">
      <xdr:nvSpPr>
        <xdr:cNvPr id="95" name="テキスト ボックス 94">
          <a:extLst>
            <a:ext uri="{FF2B5EF4-FFF2-40B4-BE49-F238E27FC236}">
              <a16:creationId xmlns:a16="http://schemas.microsoft.com/office/drawing/2014/main" xmlns="" id="{00000000-0008-0000-0300-00005F000000}"/>
            </a:ext>
          </a:extLst>
        </xdr:cNvPr>
        <xdr:cNvSpPr txBox="1"/>
      </xdr:nvSpPr>
      <xdr:spPr>
        <a:xfrm>
          <a:off x="1955800" y="6924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96" name="楕円 95">
          <a:extLst>
            <a:ext uri="{FF2B5EF4-FFF2-40B4-BE49-F238E27FC236}">
              <a16:creationId xmlns:a16="http://schemas.microsoft.com/office/drawing/2014/main" xmlns="" id="{00000000-0008-0000-0300-000060000000}"/>
            </a:ext>
          </a:extLst>
        </xdr:cNvPr>
        <xdr:cNvSpPr/>
      </xdr:nvSpPr>
      <xdr:spPr>
        <a:xfrm>
          <a:off x="1397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86377</xdr:rowOff>
    </xdr:from>
    <xdr:ext cx="762000" cy="259045"/>
    <xdr:sp macro="" textlink="">
      <xdr:nvSpPr>
        <xdr:cNvPr id="97" name="テキスト ボックス 96">
          <a:extLst>
            <a:ext uri="{FF2B5EF4-FFF2-40B4-BE49-F238E27FC236}">
              <a16:creationId xmlns:a16="http://schemas.microsoft.com/office/drawing/2014/main" xmlns="" id="{00000000-0008-0000-0300-000061000000}"/>
            </a:ext>
          </a:extLst>
        </xdr:cNvPr>
        <xdr:cNvSpPr txBox="1"/>
      </xdr:nvSpPr>
      <xdr:spPr>
        <a:xfrm>
          <a:off x="1066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xmlns=""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xmlns=""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xmlns=""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xmlns=""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xmlns=""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xmlns=""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xmlns=""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xmlns=""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xmlns=""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xmlns=""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xmlns=""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xmlns=""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xmlns=""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平成</a:t>
          </a:r>
          <a:r>
            <a:rPr kumimoji="1" lang="en-US" altLang="ja-JP" sz="12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16</a:t>
          </a:r>
          <a:r>
            <a:rPr kumimoji="1" lang="ja-JP" altLang="en-US" sz="12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a:t>
          </a:r>
          <a:r>
            <a:rPr kumimoji="1" lang="en-US" altLang="ja-JP" sz="12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a:t>
          </a:r>
          <a:r>
            <a:rPr kumimoji="1" lang="ja-JP" altLang="en-US" sz="12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月に策定した「財政再建計画」及び平成</a:t>
          </a:r>
          <a:r>
            <a:rPr kumimoji="1" lang="en-US" altLang="ja-JP" sz="12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27</a:t>
          </a:r>
          <a:r>
            <a:rPr kumimoji="1" lang="ja-JP" altLang="en-US" sz="12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a:t>
          </a:r>
          <a:r>
            <a:rPr kumimoji="1" lang="en-US" altLang="ja-JP" sz="12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2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月に策定した「中期財政計画」に基づき経常経費の削減や、「定員管理計画」に基づき定員の適正化を進め人件費を抑制してきた。長年にわたる</a:t>
          </a:r>
          <a:r>
            <a:rPr kumimoji="1" lang="ja-JP" altLang="en-US" sz="12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国営土地改良事業負担が平成</a:t>
          </a:r>
          <a:r>
            <a:rPr kumimoji="1" lang="en-US" altLang="ja-JP" sz="12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29</a:t>
          </a:r>
          <a:r>
            <a:rPr kumimoji="1" lang="ja-JP" altLang="en-US" sz="12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年度で終了したが、近年は</a:t>
          </a:r>
          <a:r>
            <a:rPr kumimoji="1" lang="ja-JP" altLang="en-US" sz="12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子育て支援、障がい者福祉、生活保護などに係る扶助費が増加しており、物件費や維持補修費についても増加傾向にある。今後は、少子高齢化等により扶助費の増加のほか、</a:t>
          </a:r>
          <a:r>
            <a:rPr kumimoji="0"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明倫学区小中一貫教育校</a:t>
          </a:r>
          <a:r>
            <a:rPr kumimoji="1" lang="ja-JP" altLang="en-US" sz="12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などの大型建設事業や老朽化した公共施設の改修などの実施に伴い公債費が増加し、経常収支比率は増加していくことが見込まれる。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xmlns=""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xmlns=""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xmlns=""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4" name="直線コネクタ 113">
          <a:extLst>
            <a:ext uri="{FF2B5EF4-FFF2-40B4-BE49-F238E27FC236}">
              <a16:creationId xmlns:a16="http://schemas.microsoft.com/office/drawing/2014/main" xmlns="" id="{00000000-0008-0000-0300-000072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5" name="テキスト ボックス 114">
          <a:extLst>
            <a:ext uri="{FF2B5EF4-FFF2-40B4-BE49-F238E27FC236}">
              <a16:creationId xmlns:a16="http://schemas.microsoft.com/office/drawing/2014/main" xmlns="" id="{00000000-0008-0000-0300-000073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6" name="直線コネクタ 115">
          <a:extLst>
            <a:ext uri="{FF2B5EF4-FFF2-40B4-BE49-F238E27FC236}">
              <a16:creationId xmlns:a16="http://schemas.microsoft.com/office/drawing/2014/main" xmlns="" id="{00000000-0008-0000-0300-000074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7" name="テキスト ボックス 116">
          <a:extLst>
            <a:ext uri="{FF2B5EF4-FFF2-40B4-BE49-F238E27FC236}">
              <a16:creationId xmlns:a16="http://schemas.microsoft.com/office/drawing/2014/main" xmlns="" id="{00000000-0008-0000-0300-000075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8" name="直線コネクタ 117">
          <a:extLst>
            <a:ext uri="{FF2B5EF4-FFF2-40B4-BE49-F238E27FC236}">
              <a16:creationId xmlns:a16="http://schemas.microsoft.com/office/drawing/2014/main" xmlns="" id="{00000000-0008-0000-0300-000076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9" name="テキスト ボックス 118">
          <a:extLst>
            <a:ext uri="{FF2B5EF4-FFF2-40B4-BE49-F238E27FC236}">
              <a16:creationId xmlns:a16="http://schemas.microsoft.com/office/drawing/2014/main" xmlns="" id="{00000000-0008-0000-0300-000077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20" name="直線コネクタ 119">
          <a:extLst>
            <a:ext uri="{FF2B5EF4-FFF2-40B4-BE49-F238E27FC236}">
              <a16:creationId xmlns:a16="http://schemas.microsoft.com/office/drawing/2014/main" xmlns="" id="{00000000-0008-0000-0300-000078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21" name="テキスト ボックス 120">
          <a:extLst>
            <a:ext uri="{FF2B5EF4-FFF2-40B4-BE49-F238E27FC236}">
              <a16:creationId xmlns:a16="http://schemas.microsoft.com/office/drawing/2014/main" xmlns="" id="{00000000-0008-0000-0300-000079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2" name="直線コネクタ 121">
          <a:extLst>
            <a:ext uri="{FF2B5EF4-FFF2-40B4-BE49-F238E27FC236}">
              <a16:creationId xmlns:a16="http://schemas.microsoft.com/office/drawing/2014/main" xmlns="" id="{00000000-0008-0000-0300-00007A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3" name="テキスト ボックス 122">
          <a:extLst>
            <a:ext uri="{FF2B5EF4-FFF2-40B4-BE49-F238E27FC236}">
              <a16:creationId xmlns:a16="http://schemas.microsoft.com/office/drawing/2014/main" xmlns="" id="{00000000-0008-0000-0300-00007B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4" name="直線コネクタ 123">
          <a:extLst>
            <a:ext uri="{FF2B5EF4-FFF2-40B4-BE49-F238E27FC236}">
              <a16:creationId xmlns:a16="http://schemas.microsoft.com/office/drawing/2014/main" xmlns="" id="{00000000-0008-0000-0300-00007C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5" name="テキスト ボックス 124">
          <a:extLst>
            <a:ext uri="{FF2B5EF4-FFF2-40B4-BE49-F238E27FC236}">
              <a16:creationId xmlns:a16="http://schemas.microsoft.com/office/drawing/2014/main" xmlns="" id="{00000000-0008-0000-0300-00007D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xmlns=""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xmlns=""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xmlns=""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133894</xdr:rowOff>
    </xdr:from>
    <xdr:to>
      <xdr:col>23</xdr:col>
      <xdr:colOff>133350</xdr:colOff>
      <xdr:row>66</xdr:row>
      <xdr:rowOff>134257</xdr:rowOff>
    </xdr:to>
    <xdr:cxnSp macro="">
      <xdr:nvCxnSpPr>
        <xdr:cNvPr id="129" name="直線コネクタ 128">
          <a:extLst>
            <a:ext uri="{FF2B5EF4-FFF2-40B4-BE49-F238E27FC236}">
              <a16:creationId xmlns:a16="http://schemas.microsoft.com/office/drawing/2014/main" xmlns="" id="{00000000-0008-0000-0300-000081000000}"/>
            </a:ext>
          </a:extLst>
        </xdr:cNvPr>
        <xdr:cNvCxnSpPr/>
      </xdr:nvCxnSpPr>
      <xdr:spPr>
        <a:xfrm flipV="1">
          <a:off x="4953000" y="10077994"/>
          <a:ext cx="0" cy="13719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106334</xdr:rowOff>
    </xdr:from>
    <xdr:ext cx="762000" cy="259045"/>
    <xdr:sp macro="" textlink="">
      <xdr:nvSpPr>
        <xdr:cNvPr id="130" name="財政構造の弾力性最小値テキスト">
          <a:extLst>
            <a:ext uri="{FF2B5EF4-FFF2-40B4-BE49-F238E27FC236}">
              <a16:creationId xmlns:a16="http://schemas.microsoft.com/office/drawing/2014/main" xmlns="" id="{00000000-0008-0000-0300-000082000000}"/>
            </a:ext>
          </a:extLst>
        </xdr:cNvPr>
        <xdr:cNvSpPr txBox="1"/>
      </xdr:nvSpPr>
      <xdr:spPr>
        <a:xfrm>
          <a:off x="5041900" y="11422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134257</xdr:rowOff>
    </xdr:from>
    <xdr:to>
      <xdr:col>24</xdr:col>
      <xdr:colOff>12700</xdr:colOff>
      <xdr:row>66</xdr:row>
      <xdr:rowOff>134257</xdr:rowOff>
    </xdr:to>
    <xdr:cxnSp macro="">
      <xdr:nvCxnSpPr>
        <xdr:cNvPr id="131" name="直線コネクタ 130">
          <a:extLst>
            <a:ext uri="{FF2B5EF4-FFF2-40B4-BE49-F238E27FC236}">
              <a16:creationId xmlns:a16="http://schemas.microsoft.com/office/drawing/2014/main" xmlns="" id="{00000000-0008-0000-0300-000083000000}"/>
            </a:ext>
          </a:extLst>
        </xdr:cNvPr>
        <xdr:cNvCxnSpPr/>
      </xdr:nvCxnSpPr>
      <xdr:spPr>
        <a:xfrm>
          <a:off x="4864100" y="1144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48821</xdr:rowOff>
    </xdr:from>
    <xdr:ext cx="762000" cy="259045"/>
    <xdr:sp macro="" textlink="">
      <xdr:nvSpPr>
        <xdr:cNvPr id="132" name="財政構造の弾力性最大値テキスト">
          <a:extLst>
            <a:ext uri="{FF2B5EF4-FFF2-40B4-BE49-F238E27FC236}">
              <a16:creationId xmlns:a16="http://schemas.microsoft.com/office/drawing/2014/main" xmlns="" id="{00000000-0008-0000-0300-000084000000}"/>
            </a:ext>
          </a:extLst>
        </xdr:cNvPr>
        <xdr:cNvSpPr txBox="1"/>
      </xdr:nvSpPr>
      <xdr:spPr>
        <a:xfrm>
          <a:off x="5041900" y="9821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133894</xdr:rowOff>
    </xdr:from>
    <xdr:to>
      <xdr:col>24</xdr:col>
      <xdr:colOff>12700</xdr:colOff>
      <xdr:row>58</xdr:row>
      <xdr:rowOff>133894</xdr:rowOff>
    </xdr:to>
    <xdr:cxnSp macro="">
      <xdr:nvCxnSpPr>
        <xdr:cNvPr id="133" name="直線コネクタ 132">
          <a:extLst>
            <a:ext uri="{FF2B5EF4-FFF2-40B4-BE49-F238E27FC236}">
              <a16:creationId xmlns:a16="http://schemas.microsoft.com/office/drawing/2014/main" xmlns="" id="{00000000-0008-0000-0300-000085000000}"/>
            </a:ext>
          </a:extLst>
        </xdr:cNvPr>
        <xdr:cNvCxnSpPr/>
      </xdr:nvCxnSpPr>
      <xdr:spPr>
        <a:xfrm>
          <a:off x="4864100" y="10077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73660</xdr:rowOff>
    </xdr:from>
    <xdr:to>
      <xdr:col>23</xdr:col>
      <xdr:colOff>133350</xdr:colOff>
      <xdr:row>60</xdr:row>
      <xdr:rowOff>80554</xdr:rowOff>
    </xdr:to>
    <xdr:cxnSp macro="">
      <xdr:nvCxnSpPr>
        <xdr:cNvPr id="134" name="直線コネクタ 133">
          <a:extLst>
            <a:ext uri="{FF2B5EF4-FFF2-40B4-BE49-F238E27FC236}">
              <a16:creationId xmlns:a16="http://schemas.microsoft.com/office/drawing/2014/main" xmlns="" id="{00000000-0008-0000-0300-000086000000}"/>
            </a:ext>
          </a:extLst>
        </xdr:cNvPr>
        <xdr:cNvCxnSpPr/>
      </xdr:nvCxnSpPr>
      <xdr:spPr>
        <a:xfrm>
          <a:off x="4114800" y="10360660"/>
          <a:ext cx="8382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15620</xdr:rowOff>
    </xdr:from>
    <xdr:ext cx="762000" cy="259045"/>
    <xdr:sp macro="" textlink="">
      <xdr:nvSpPr>
        <xdr:cNvPr id="135" name="財政構造の弾力性平均値テキスト">
          <a:extLst>
            <a:ext uri="{FF2B5EF4-FFF2-40B4-BE49-F238E27FC236}">
              <a16:creationId xmlns:a16="http://schemas.microsoft.com/office/drawing/2014/main" xmlns="" id="{00000000-0008-0000-0300-000087000000}"/>
            </a:ext>
          </a:extLst>
        </xdr:cNvPr>
        <xdr:cNvSpPr txBox="1"/>
      </xdr:nvSpPr>
      <xdr:spPr>
        <a:xfrm>
          <a:off x="5041900" y="103026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43543</xdr:rowOff>
    </xdr:from>
    <xdr:to>
      <xdr:col>23</xdr:col>
      <xdr:colOff>184150</xdr:colOff>
      <xdr:row>60</xdr:row>
      <xdr:rowOff>145143</xdr:rowOff>
    </xdr:to>
    <xdr:sp macro="" textlink="">
      <xdr:nvSpPr>
        <xdr:cNvPr id="136" name="フローチャート: 判断 135">
          <a:extLst>
            <a:ext uri="{FF2B5EF4-FFF2-40B4-BE49-F238E27FC236}">
              <a16:creationId xmlns:a16="http://schemas.microsoft.com/office/drawing/2014/main" xmlns="" id="{00000000-0008-0000-0300-000088000000}"/>
            </a:ext>
          </a:extLst>
        </xdr:cNvPr>
        <xdr:cNvSpPr/>
      </xdr:nvSpPr>
      <xdr:spPr>
        <a:xfrm>
          <a:off x="49022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60</xdr:row>
      <xdr:rowOff>73660</xdr:rowOff>
    </xdr:from>
    <xdr:to>
      <xdr:col>19</xdr:col>
      <xdr:colOff>133350</xdr:colOff>
      <xdr:row>60</xdr:row>
      <xdr:rowOff>80554</xdr:rowOff>
    </xdr:to>
    <xdr:cxnSp macro="">
      <xdr:nvCxnSpPr>
        <xdr:cNvPr id="137" name="直線コネクタ 136">
          <a:extLst>
            <a:ext uri="{FF2B5EF4-FFF2-40B4-BE49-F238E27FC236}">
              <a16:creationId xmlns:a16="http://schemas.microsoft.com/office/drawing/2014/main" xmlns="" id="{00000000-0008-0000-0300-000089000000}"/>
            </a:ext>
          </a:extLst>
        </xdr:cNvPr>
        <xdr:cNvCxnSpPr/>
      </xdr:nvCxnSpPr>
      <xdr:spPr>
        <a:xfrm flipV="1">
          <a:off x="3225800" y="10360660"/>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15966</xdr:rowOff>
    </xdr:from>
    <xdr:to>
      <xdr:col>19</xdr:col>
      <xdr:colOff>184150</xdr:colOff>
      <xdr:row>60</xdr:row>
      <xdr:rowOff>117566</xdr:rowOff>
    </xdr:to>
    <xdr:sp macro="" textlink="">
      <xdr:nvSpPr>
        <xdr:cNvPr id="138" name="フローチャート: 判断 137">
          <a:extLst>
            <a:ext uri="{FF2B5EF4-FFF2-40B4-BE49-F238E27FC236}">
              <a16:creationId xmlns:a16="http://schemas.microsoft.com/office/drawing/2014/main" xmlns="" id="{00000000-0008-0000-0300-00008A000000}"/>
            </a:ext>
          </a:extLst>
        </xdr:cNvPr>
        <xdr:cNvSpPr/>
      </xdr:nvSpPr>
      <xdr:spPr>
        <a:xfrm>
          <a:off x="4064000" y="10302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127743</xdr:rowOff>
    </xdr:from>
    <xdr:ext cx="736600" cy="259045"/>
    <xdr:sp macro="" textlink="">
      <xdr:nvSpPr>
        <xdr:cNvPr id="139" name="テキスト ボックス 138">
          <a:extLst>
            <a:ext uri="{FF2B5EF4-FFF2-40B4-BE49-F238E27FC236}">
              <a16:creationId xmlns:a16="http://schemas.microsoft.com/office/drawing/2014/main" xmlns="" id="{00000000-0008-0000-0300-00008B000000}"/>
            </a:ext>
          </a:extLst>
        </xdr:cNvPr>
        <xdr:cNvSpPr txBox="1"/>
      </xdr:nvSpPr>
      <xdr:spPr>
        <a:xfrm>
          <a:off x="3733800" y="100718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4717</xdr:rowOff>
    </xdr:from>
    <xdr:to>
      <xdr:col>15</xdr:col>
      <xdr:colOff>82550</xdr:colOff>
      <xdr:row>60</xdr:row>
      <xdr:rowOff>80554</xdr:rowOff>
    </xdr:to>
    <xdr:cxnSp macro="">
      <xdr:nvCxnSpPr>
        <xdr:cNvPr id="140" name="直線コネクタ 139">
          <a:extLst>
            <a:ext uri="{FF2B5EF4-FFF2-40B4-BE49-F238E27FC236}">
              <a16:creationId xmlns:a16="http://schemas.microsoft.com/office/drawing/2014/main" xmlns="" id="{00000000-0008-0000-0300-00008C000000}"/>
            </a:ext>
          </a:extLst>
        </xdr:cNvPr>
        <xdr:cNvCxnSpPr/>
      </xdr:nvCxnSpPr>
      <xdr:spPr>
        <a:xfrm>
          <a:off x="2336800" y="10291717"/>
          <a:ext cx="889000" cy="75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59</xdr:row>
      <xdr:rowOff>146050</xdr:rowOff>
    </xdr:from>
    <xdr:to>
      <xdr:col>15</xdr:col>
      <xdr:colOff>133350</xdr:colOff>
      <xdr:row>60</xdr:row>
      <xdr:rowOff>76200</xdr:rowOff>
    </xdr:to>
    <xdr:sp macro="" textlink="">
      <xdr:nvSpPr>
        <xdr:cNvPr id="141" name="フローチャート: 判断 140">
          <a:extLst>
            <a:ext uri="{FF2B5EF4-FFF2-40B4-BE49-F238E27FC236}">
              <a16:creationId xmlns:a16="http://schemas.microsoft.com/office/drawing/2014/main" xmlns="" id="{00000000-0008-0000-0300-00008D000000}"/>
            </a:ext>
          </a:extLst>
        </xdr:cNvPr>
        <xdr:cNvSpPr/>
      </xdr:nvSpPr>
      <xdr:spPr>
        <a:xfrm>
          <a:off x="3175000" y="102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86377</xdr:rowOff>
    </xdr:from>
    <xdr:ext cx="762000" cy="259045"/>
    <xdr:sp macro="" textlink="">
      <xdr:nvSpPr>
        <xdr:cNvPr id="142" name="テキスト ボックス 141">
          <a:extLst>
            <a:ext uri="{FF2B5EF4-FFF2-40B4-BE49-F238E27FC236}">
              <a16:creationId xmlns:a16="http://schemas.microsoft.com/office/drawing/2014/main" xmlns="" id="{00000000-0008-0000-0300-00008E000000}"/>
            </a:ext>
          </a:extLst>
        </xdr:cNvPr>
        <xdr:cNvSpPr txBox="1"/>
      </xdr:nvSpPr>
      <xdr:spPr>
        <a:xfrm>
          <a:off x="2844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4717</xdr:rowOff>
    </xdr:from>
    <xdr:to>
      <xdr:col>11</xdr:col>
      <xdr:colOff>31750</xdr:colOff>
      <xdr:row>60</xdr:row>
      <xdr:rowOff>15059</xdr:rowOff>
    </xdr:to>
    <xdr:cxnSp macro="">
      <xdr:nvCxnSpPr>
        <xdr:cNvPr id="143" name="直線コネクタ 142">
          <a:extLst>
            <a:ext uri="{FF2B5EF4-FFF2-40B4-BE49-F238E27FC236}">
              <a16:creationId xmlns:a16="http://schemas.microsoft.com/office/drawing/2014/main" xmlns="" id="{00000000-0008-0000-0300-00008F000000}"/>
            </a:ext>
          </a:extLst>
        </xdr:cNvPr>
        <xdr:cNvCxnSpPr/>
      </xdr:nvCxnSpPr>
      <xdr:spPr>
        <a:xfrm flipV="1">
          <a:off x="1447800" y="10291717"/>
          <a:ext cx="889000" cy="10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73660</xdr:rowOff>
    </xdr:from>
    <xdr:to>
      <xdr:col>11</xdr:col>
      <xdr:colOff>82550</xdr:colOff>
      <xdr:row>60</xdr:row>
      <xdr:rowOff>3810</xdr:rowOff>
    </xdr:to>
    <xdr:sp macro="" textlink="">
      <xdr:nvSpPr>
        <xdr:cNvPr id="144" name="フローチャート: 判断 143">
          <a:extLst>
            <a:ext uri="{FF2B5EF4-FFF2-40B4-BE49-F238E27FC236}">
              <a16:creationId xmlns:a16="http://schemas.microsoft.com/office/drawing/2014/main" xmlns="" id="{00000000-0008-0000-0300-000090000000}"/>
            </a:ext>
          </a:extLst>
        </xdr:cNvPr>
        <xdr:cNvSpPr/>
      </xdr:nvSpPr>
      <xdr:spPr>
        <a:xfrm>
          <a:off x="2286000" y="10189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13987</xdr:rowOff>
    </xdr:from>
    <xdr:ext cx="762000" cy="259045"/>
    <xdr:sp macro="" textlink="">
      <xdr:nvSpPr>
        <xdr:cNvPr id="145" name="テキスト ボックス 144">
          <a:extLst>
            <a:ext uri="{FF2B5EF4-FFF2-40B4-BE49-F238E27FC236}">
              <a16:creationId xmlns:a16="http://schemas.microsoft.com/office/drawing/2014/main" xmlns="" id="{00000000-0008-0000-0300-000091000000}"/>
            </a:ext>
          </a:extLst>
        </xdr:cNvPr>
        <xdr:cNvSpPr txBox="1"/>
      </xdr:nvSpPr>
      <xdr:spPr>
        <a:xfrm>
          <a:off x="1955800" y="9958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115026</xdr:rowOff>
    </xdr:from>
    <xdr:to>
      <xdr:col>7</xdr:col>
      <xdr:colOff>31750</xdr:colOff>
      <xdr:row>60</xdr:row>
      <xdr:rowOff>45176</xdr:rowOff>
    </xdr:to>
    <xdr:sp macro="" textlink="">
      <xdr:nvSpPr>
        <xdr:cNvPr id="146" name="フローチャート: 判断 145">
          <a:extLst>
            <a:ext uri="{FF2B5EF4-FFF2-40B4-BE49-F238E27FC236}">
              <a16:creationId xmlns:a16="http://schemas.microsoft.com/office/drawing/2014/main" xmlns="" id="{00000000-0008-0000-0300-000092000000}"/>
            </a:ext>
          </a:extLst>
        </xdr:cNvPr>
        <xdr:cNvSpPr/>
      </xdr:nvSpPr>
      <xdr:spPr>
        <a:xfrm>
          <a:off x="1397000" y="10230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55353</xdr:rowOff>
    </xdr:from>
    <xdr:ext cx="762000" cy="259045"/>
    <xdr:sp macro="" textlink="">
      <xdr:nvSpPr>
        <xdr:cNvPr id="147" name="テキスト ボックス 146">
          <a:extLst>
            <a:ext uri="{FF2B5EF4-FFF2-40B4-BE49-F238E27FC236}">
              <a16:creationId xmlns:a16="http://schemas.microsoft.com/office/drawing/2014/main" xmlns="" id="{00000000-0008-0000-0300-000093000000}"/>
            </a:ext>
          </a:extLst>
        </xdr:cNvPr>
        <xdr:cNvSpPr txBox="1"/>
      </xdr:nvSpPr>
      <xdr:spPr>
        <a:xfrm>
          <a:off x="1066800" y="9999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xmlns=""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xmlns=""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xmlns=""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xmlns=""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xmlns=""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29754</xdr:rowOff>
    </xdr:from>
    <xdr:to>
      <xdr:col>23</xdr:col>
      <xdr:colOff>184150</xdr:colOff>
      <xdr:row>60</xdr:row>
      <xdr:rowOff>131354</xdr:rowOff>
    </xdr:to>
    <xdr:sp macro="" textlink="">
      <xdr:nvSpPr>
        <xdr:cNvPr id="153" name="楕円 152">
          <a:extLst>
            <a:ext uri="{FF2B5EF4-FFF2-40B4-BE49-F238E27FC236}">
              <a16:creationId xmlns:a16="http://schemas.microsoft.com/office/drawing/2014/main" xmlns="" id="{00000000-0008-0000-0300-000099000000}"/>
            </a:ext>
          </a:extLst>
        </xdr:cNvPr>
        <xdr:cNvSpPr/>
      </xdr:nvSpPr>
      <xdr:spPr>
        <a:xfrm>
          <a:off x="4902200" y="10316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46281</xdr:rowOff>
    </xdr:from>
    <xdr:ext cx="762000" cy="259045"/>
    <xdr:sp macro="" textlink="">
      <xdr:nvSpPr>
        <xdr:cNvPr id="154" name="財政構造の弾力性該当値テキスト">
          <a:extLst>
            <a:ext uri="{FF2B5EF4-FFF2-40B4-BE49-F238E27FC236}">
              <a16:creationId xmlns:a16="http://schemas.microsoft.com/office/drawing/2014/main" xmlns="" id="{00000000-0008-0000-0300-00009A000000}"/>
            </a:ext>
          </a:extLst>
        </xdr:cNvPr>
        <xdr:cNvSpPr txBox="1"/>
      </xdr:nvSpPr>
      <xdr:spPr>
        <a:xfrm>
          <a:off x="5041900" y="101618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22860</xdr:rowOff>
    </xdr:from>
    <xdr:to>
      <xdr:col>19</xdr:col>
      <xdr:colOff>184150</xdr:colOff>
      <xdr:row>60</xdr:row>
      <xdr:rowOff>124460</xdr:rowOff>
    </xdr:to>
    <xdr:sp macro="" textlink="">
      <xdr:nvSpPr>
        <xdr:cNvPr id="155" name="楕円 154">
          <a:extLst>
            <a:ext uri="{FF2B5EF4-FFF2-40B4-BE49-F238E27FC236}">
              <a16:creationId xmlns:a16="http://schemas.microsoft.com/office/drawing/2014/main" xmlns="" id="{00000000-0008-0000-0300-00009B000000}"/>
            </a:ext>
          </a:extLst>
        </xdr:cNvPr>
        <xdr:cNvSpPr/>
      </xdr:nvSpPr>
      <xdr:spPr>
        <a:xfrm>
          <a:off x="4064000" y="1030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109237</xdr:rowOff>
    </xdr:from>
    <xdr:ext cx="736600" cy="259045"/>
    <xdr:sp macro="" textlink="">
      <xdr:nvSpPr>
        <xdr:cNvPr id="156" name="テキスト ボックス 155">
          <a:extLst>
            <a:ext uri="{FF2B5EF4-FFF2-40B4-BE49-F238E27FC236}">
              <a16:creationId xmlns:a16="http://schemas.microsoft.com/office/drawing/2014/main" xmlns="" id="{00000000-0008-0000-0300-00009C000000}"/>
            </a:ext>
          </a:extLst>
        </xdr:cNvPr>
        <xdr:cNvSpPr txBox="1"/>
      </xdr:nvSpPr>
      <xdr:spPr>
        <a:xfrm>
          <a:off x="3733800" y="10396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29754</xdr:rowOff>
    </xdr:from>
    <xdr:to>
      <xdr:col>15</xdr:col>
      <xdr:colOff>133350</xdr:colOff>
      <xdr:row>60</xdr:row>
      <xdr:rowOff>131354</xdr:rowOff>
    </xdr:to>
    <xdr:sp macro="" textlink="">
      <xdr:nvSpPr>
        <xdr:cNvPr id="157" name="楕円 156">
          <a:extLst>
            <a:ext uri="{FF2B5EF4-FFF2-40B4-BE49-F238E27FC236}">
              <a16:creationId xmlns:a16="http://schemas.microsoft.com/office/drawing/2014/main" xmlns="" id="{00000000-0008-0000-0300-00009D000000}"/>
            </a:ext>
          </a:extLst>
        </xdr:cNvPr>
        <xdr:cNvSpPr/>
      </xdr:nvSpPr>
      <xdr:spPr>
        <a:xfrm>
          <a:off x="3175000" y="10316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116131</xdr:rowOff>
    </xdr:from>
    <xdr:ext cx="762000" cy="259045"/>
    <xdr:sp macro="" textlink="">
      <xdr:nvSpPr>
        <xdr:cNvPr id="158" name="テキスト ボックス 157">
          <a:extLst>
            <a:ext uri="{FF2B5EF4-FFF2-40B4-BE49-F238E27FC236}">
              <a16:creationId xmlns:a16="http://schemas.microsoft.com/office/drawing/2014/main" xmlns="" id="{00000000-0008-0000-0300-00009E000000}"/>
            </a:ext>
          </a:extLst>
        </xdr:cNvPr>
        <xdr:cNvSpPr txBox="1"/>
      </xdr:nvSpPr>
      <xdr:spPr>
        <a:xfrm>
          <a:off x="2844800" y="10403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59</xdr:row>
      <xdr:rowOff>125367</xdr:rowOff>
    </xdr:from>
    <xdr:to>
      <xdr:col>11</xdr:col>
      <xdr:colOff>82550</xdr:colOff>
      <xdr:row>60</xdr:row>
      <xdr:rowOff>55517</xdr:rowOff>
    </xdr:to>
    <xdr:sp macro="" textlink="">
      <xdr:nvSpPr>
        <xdr:cNvPr id="159" name="楕円 158">
          <a:extLst>
            <a:ext uri="{FF2B5EF4-FFF2-40B4-BE49-F238E27FC236}">
              <a16:creationId xmlns:a16="http://schemas.microsoft.com/office/drawing/2014/main" xmlns="" id="{00000000-0008-0000-0300-00009F000000}"/>
            </a:ext>
          </a:extLst>
        </xdr:cNvPr>
        <xdr:cNvSpPr/>
      </xdr:nvSpPr>
      <xdr:spPr>
        <a:xfrm>
          <a:off x="2286000" y="10240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40294</xdr:rowOff>
    </xdr:from>
    <xdr:ext cx="762000" cy="259045"/>
    <xdr:sp macro="" textlink="">
      <xdr:nvSpPr>
        <xdr:cNvPr id="160" name="テキスト ボックス 159">
          <a:extLst>
            <a:ext uri="{FF2B5EF4-FFF2-40B4-BE49-F238E27FC236}">
              <a16:creationId xmlns:a16="http://schemas.microsoft.com/office/drawing/2014/main" xmlns="" id="{00000000-0008-0000-0300-0000A0000000}"/>
            </a:ext>
          </a:extLst>
        </xdr:cNvPr>
        <xdr:cNvSpPr txBox="1"/>
      </xdr:nvSpPr>
      <xdr:spPr>
        <a:xfrm>
          <a:off x="1955800" y="10327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59</xdr:row>
      <xdr:rowOff>135709</xdr:rowOff>
    </xdr:from>
    <xdr:to>
      <xdr:col>7</xdr:col>
      <xdr:colOff>31750</xdr:colOff>
      <xdr:row>60</xdr:row>
      <xdr:rowOff>65859</xdr:rowOff>
    </xdr:to>
    <xdr:sp macro="" textlink="">
      <xdr:nvSpPr>
        <xdr:cNvPr id="161" name="楕円 160">
          <a:extLst>
            <a:ext uri="{FF2B5EF4-FFF2-40B4-BE49-F238E27FC236}">
              <a16:creationId xmlns:a16="http://schemas.microsoft.com/office/drawing/2014/main" xmlns="" id="{00000000-0008-0000-0300-0000A1000000}"/>
            </a:ext>
          </a:extLst>
        </xdr:cNvPr>
        <xdr:cNvSpPr/>
      </xdr:nvSpPr>
      <xdr:spPr>
        <a:xfrm>
          <a:off x="1397000" y="10251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50636</xdr:rowOff>
    </xdr:from>
    <xdr:ext cx="762000" cy="259045"/>
    <xdr:sp macro="" textlink="">
      <xdr:nvSpPr>
        <xdr:cNvPr id="162" name="テキスト ボックス 161">
          <a:extLst>
            <a:ext uri="{FF2B5EF4-FFF2-40B4-BE49-F238E27FC236}">
              <a16:creationId xmlns:a16="http://schemas.microsoft.com/office/drawing/2014/main" xmlns="" id="{00000000-0008-0000-0300-0000A2000000}"/>
            </a:ext>
          </a:extLst>
        </xdr:cNvPr>
        <xdr:cNvSpPr txBox="1"/>
      </xdr:nvSpPr>
      <xdr:spPr>
        <a:xfrm>
          <a:off x="1066800" y="10337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xmlns=""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xmlns=""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xmlns=""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[144,081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xmlns=""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xmlns=""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xmlns=""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xmlns=""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xmlns=""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xmlns=""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xmlns=""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xmlns=""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xmlns=""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xmlns=""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類似団体平均と比較して、人口</a:t>
          </a:r>
          <a:r>
            <a:rPr kumimoji="0"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0"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人当たり人件費・物件費等決算額が低くなっている要因として、ごみ処理業務、消防</a:t>
          </a:r>
          <a:r>
            <a:rPr kumimoji="0"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業務など</a:t>
          </a:r>
          <a:r>
            <a:rPr kumimoji="0"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を一部事務組合で行っている点がある。</a:t>
          </a: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一部事務組合に支払う負担金のうち、一部事務組合の人件費・物件費等に充てる経費を市の人件費・物件費に合算した場合、人口</a:t>
          </a:r>
          <a:r>
            <a:rPr kumimoji="0"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0"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人当たりの金額は増加することになり、一部事務組合に係る経費も含めて決算額の推移を注視していく必要がある。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xmlns=""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xmlns=""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xmlns=""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9" name="直線コネクタ 178">
          <a:extLst>
            <a:ext uri="{FF2B5EF4-FFF2-40B4-BE49-F238E27FC236}">
              <a16:creationId xmlns:a16="http://schemas.microsoft.com/office/drawing/2014/main" xmlns="" id="{00000000-0008-0000-0300-0000B3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80" name="テキスト ボックス 179">
          <a:extLst>
            <a:ext uri="{FF2B5EF4-FFF2-40B4-BE49-F238E27FC236}">
              <a16:creationId xmlns:a16="http://schemas.microsoft.com/office/drawing/2014/main" xmlns="" id="{00000000-0008-0000-0300-0000B4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1" name="直線コネクタ 180">
          <a:extLst>
            <a:ext uri="{FF2B5EF4-FFF2-40B4-BE49-F238E27FC236}">
              <a16:creationId xmlns:a16="http://schemas.microsoft.com/office/drawing/2014/main" xmlns="" id="{00000000-0008-0000-0300-0000B5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2" name="テキスト ボックス 181">
          <a:extLst>
            <a:ext uri="{FF2B5EF4-FFF2-40B4-BE49-F238E27FC236}">
              <a16:creationId xmlns:a16="http://schemas.microsoft.com/office/drawing/2014/main" xmlns="" id="{00000000-0008-0000-0300-0000B6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83" name="直線コネクタ 182">
          <a:extLst>
            <a:ext uri="{FF2B5EF4-FFF2-40B4-BE49-F238E27FC236}">
              <a16:creationId xmlns:a16="http://schemas.microsoft.com/office/drawing/2014/main" xmlns="" id="{00000000-0008-0000-0300-0000B7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84" name="テキスト ボックス 183">
          <a:extLst>
            <a:ext uri="{FF2B5EF4-FFF2-40B4-BE49-F238E27FC236}">
              <a16:creationId xmlns:a16="http://schemas.microsoft.com/office/drawing/2014/main" xmlns="" id="{00000000-0008-0000-0300-0000B8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xmlns=""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xmlns=""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xmlns=""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73853</xdr:rowOff>
    </xdr:from>
    <xdr:to>
      <xdr:col>23</xdr:col>
      <xdr:colOff>133350</xdr:colOff>
      <xdr:row>88</xdr:row>
      <xdr:rowOff>144979</xdr:rowOff>
    </xdr:to>
    <xdr:cxnSp macro="">
      <xdr:nvCxnSpPr>
        <xdr:cNvPr id="188" name="直線コネクタ 187">
          <a:extLst>
            <a:ext uri="{FF2B5EF4-FFF2-40B4-BE49-F238E27FC236}">
              <a16:creationId xmlns:a16="http://schemas.microsoft.com/office/drawing/2014/main" xmlns="" id="{00000000-0008-0000-0300-0000BC000000}"/>
            </a:ext>
          </a:extLst>
        </xdr:cNvPr>
        <xdr:cNvCxnSpPr/>
      </xdr:nvCxnSpPr>
      <xdr:spPr>
        <a:xfrm flipV="1">
          <a:off x="4953000" y="13961303"/>
          <a:ext cx="0" cy="127127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117056</xdr:rowOff>
    </xdr:from>
    <xdr:ext cx="762000" cy="259045"/>
    <xdr:sp macro="" textlink="">
      <xdr:nvSpPr>
        <xdr:cNvPr id="189" name="人件費・物件費等の状況最小値テキスト">
          <a:extLst>
            <a:ext uri="{FF2B5EF4-FFF2-40B4-BE49-F238E27FC236}">
              <a16:creationId xmlns:a16="http://schemas.microsoft.com/office/drawing/2014/main" xmlns="" id="{00000000-0008-0000-0300-0000BD000000}"/>
            </a:ext>
          </a:extLst>
        </xdr:cNvPr>
        <xdr:cNvSpPr txBox="1"/>
      </xdr:nvSpPr>
      <xdr:spPr>
        <a:xfrm>
          <a:off x="5041900" y="152046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144979</xdr:rowOff>
    </xdr:from>
    <xdr:to>
      <xdr:col>24</xdr:col>
      <xdr:colOff>12700</xdr:colOff>
      <xdr:row>88</xdr:row>
      <xdr:rowOff>144979</xdr:rowOff>
    </xdr:to>
    <xdr:cxnSp macro="">
      <xdr:nvCxnSpPr>
        <xdr:cNvPr id="190" name="直線コネクタ 189">
          <a:extLst>
            <a:ext uri="{FF2B5EF4-FFF2-40B4-BE49-F238E27FC236}">
              <a16:creationId xmlns:a16="http://schemas.microsoft.com/office/drawing/2014/main" xmlns="" id="{00000000-0008-0000-0300-0000BE000000}"/>
            </a:ext>
          </a:extLst>
        </xdr:cNvPr>
        <xdr:cNvCxnSpPr/>
      </xdr:nvCxnSpPr>
      <xdr:spPr>
        <a:xfrm>
          <a:off x="4864100" y="152325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160230</xdr:rowOff>
    </xdr:from>
    <xdr:ext cx="762000" cy="259045"/>
    <xdr:sp macro="" textlink="">
      <xdr:nvSpPr>
        <xdr:cNvPr id="191" name="人件費・物件費等の状況最大値テキスト">
          <a:extLst>
            <a:ext uri="{FF2B5EF4-FFF2-40B4-BE49-F238E27FC236}">
              <a16:creationId xmlns:a16="http://schemas.microsoft.com/office/drawing/2014/main" xmlns="" id="{00000000-0008-0000-0300-0000BF000000}"/>
            </a:ext>
          </a:extLst>
        </xdr:cNvPr>
        <xdr:cNvSpPr txBox="1"/>
      </xdr:nvSpPr>
      <xdr:spPr>
        <a:xfrm>
          <a:off x="5041900" y="137047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73853</xdr:rowOff>
    </xdr:from>
    <xdr:to>
      <xdr:col>24</xdr:col>
      <xdr:colOff>12700</xdr:colOff>
      <xdr:row>81</xdr:row>
      <xdr:rowOff>73853</xdr:rowOff>
    </xdr:to>
    <xdr:cxnSp macro="">
      <xdr:nvCxnSpPr>
        <xdr:cNvPr id="192" name="直線コネクタ 191">
          <a:extLst>
            <a:ext uri="{FF2B5EF4-FFF2-40B4-BE49-F238E27FC236}">
              <a16:creationId xmlns:a16="http://schemas.microsoft.com/office/drawing/2014/main" xmlns="" id="{00000000-0008-0000-0300-0000C0000000}"/>
            </a:ext>
          </a:extLst>
        </xdr:cNvPr>
        <xdr:cNvCxnSpPr/>
      </xdr:nvCxnSpPr>
      <xdr:spPr>
        <a:xfrm>
          <a:off x="4864100" y="13961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37319</xdr:rowOff>
    </xdr:from>
    <xdr:to>
      <xdr:col>23</xdr:col>
      <xdr:colOff>133350</xdr:colOff>
      <xdr:row>83</xdr:row>
      <xdr:rowOff>79003</xdr:rowOff>
    </xdr:to>
    <xdr:cxnSp macro="">
      <xdr:nvCxnSpPr>
        <xdr:cNvPr id="193" name="直線コネクタ 192">
          <a:extLst>
            <a:ext uri="{FF2B5EF4-FFF2-40B4-BE49-F238E27FC236}">
              <a16:creationId xmlns:a16="http://schemas.microsoft.com/office/drawing/2014/main" xmlns="" id="{00000000-0008-0000-0300-0000C1000000}"/>
            </a:ext>
          </a:extLst>
        </xdr:cNvPr>
        <xdr:cNvCxnSpPr/>
      </xdr:nvCxnSpPr>
      <xdr:spPr>
        <a:xfrm flipV="1">
          <a:off x="4114800" y="14267669"/>
          <a:ext cx="838200" cy="41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129472</xdr:rowOff>
    </xdr:from>
    <xdr:ext cx="762000" cy="259045"/>
    <xdr:sp macro="" textlink="">
      <xdr:nvSpPr>
        <xdr:cNvPr id="194" name="人件費・物件費等の状況平均値テキスト">
          <a:extLst>
            <a:ext uri="{FF2B5EF4-FFF2-40B4-BE49-F238E27FC236}">
              <a16:creationId xmlns:a16="http://schemas.microsoft.com/office/drawing/2014/main" xmlns="" id="{00000000-0008-0000-0300-0000C2000000}"/>
            </a:ext>
          </a:extLst>
        </xdr:cNvPr>
        <xdr:cNvSpPr txBox="1"/>
      </xdr:nvSpPr>
      <xdr:spPr>
        <a:xfrm>
          <a:off x="5041900" y="143598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157395</xdr:rowOff>
    </xdr:from>
    <xdr:to>
      <xdr:col>23</xdr:col>
      <xdr:colOff>184150</xdr:colOff>
      <xdr:row>84</xdr:row>
      <xdr:rowOff>87545</xdr:rowOff>
    </xdr:to>
    <xdr:sp macro="" textlink="">
      <xdr:nvSpPr>
        <xdr:cNvPr id="195" name="フローチャート: 判断 194">
          <a:extLst>
            <a:ext uri="{FF2B5EF4-FFF2-40B4-BE49-F238E27FC236}">
              <a16:creationId xmlns:a16="http://schemas.microsoft.com/office/drawing/2014/main" xmlns="" id="{00000000-0008-0000-0300-0000C3000000}"/>
            </a:ext>
          </a:extLst>
        </xdr:cNvPr>
        <xdr:cNvSpPr/>
      </xdr:nvSpPr>
      <xdr:spPr>
        <a:xfrm>
          <a:off x="4902200" y="14387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132386</xdr:rowOff>
    </xdr:from>
    <xdr:to>
      <xdr:col>19</xdr:col>
      <xdr:colOff>133350</xdr:colOff>
      <xdr:row>83</xdr:row>
      <xdr:rowOff>79003</xdr:rowOff>
    </xdr:to>
    <xdr:cxnSp macro="">
      <xdr:nvCxnSpPr>
        <xdr:cNvPr id="196" name="直線コネクタ 195">
          <a:extLst>
            <a:ext uri="{FF2B5EF4-FFF2-40B4-BE49-F238E27FC236}">
              <a16:creationId xmlns:a16="http://schemas.microsoft.com/office/drawing/2014/main" xmlns="" id="{00000000-0008-0000-0300-0000C4000000}"/>
            </a:ext>
          </a:extLst>
        </xdr:cNvPr>
        <xdr:cNvCxnSpPr/>
      </xdr:nvCxnSpPr>
      <xdr:spPr>
        <a:xfrm>
          <a:off x="3225800" y="14191286"/>
          <a:ext cx="889000" cy="118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131251</xdr:rowOff>
    </xdr:from>
    <xdr:to>
      <xdr:col>19</xdr:col>
      <xdr:colOff>184150</xdr:colOff>
      <xdr:row>84</xdr:row>
      <xdr:rowOff>61401</xdr:rowOff>
    </xdr:to>
    <xdr:sp macro="" textlink="">
      <xdr:nvSpPr>
        <xdr:cNvPr id="197" name="フローチャート: 判断 196">
          <a:extLst>
            <a:ext uri="{FF2B5EF4-FFF2-40B4-BE49-F238E27FC236}">
              <a16:creationId xmlns:a16="http://schemas.microsoft.com/office/drawing/2014/main" xmlns="" id="{00000000-0008-0000-0300-0000C5000000}"/>
            </a:ext>
          </a:extLst>
        </xdr:cNvPr>
        <xdr:cNvSpPr/>
      </xdr:nvSpPr>
      <xdr:spPr>
        <a:xfrm>
          <a:off x="4064000" y="14361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46178</xdr:rowOff>
    </xdr:from>
    <xdr:ext cx="736600" cy="259045"/>
    <xdr:sp macro="" textlink="">
      <xdr:nvSpPr>
        <xdr:cNvPr id="198" name="テキスト ボックス 197">
          <a:extLst>
            <a:ext uri="{FF2B5EF4-FFF2-40B4-BE49-F238E27FC236}">
              <a16:creationId xmlns:a16="http://schemas.microsoft.com/office/drawing/2014/main" xmlns="" id="{00000000-0008-0000-0300-0000C6000000}"/>
            </a:ext>
          </a:extLst>
        </xdr:cNvPr>
        <xdr:cNvSpPr txBox="1"/>
      </xdr:nvSpPr>
      <xdr:spPr>
        <a:xfrm>
          <a:off x="3733800" y="1444797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73780</xdr:rowOff>
    </xdr:from>
    <xdr:to>
      <xdr:col>15</xdr:col>
      <xdr:colOff>82550</xdr:colOff>
      <xdr:row>82</xdr:row>
      <xdr:rowOff>132386</xdr:rowOff>
    </xdr:to>
    <xdr:cxnSp macro="">
      <xdr:nvCxnSpPr>
        <xdr:cNvPr id="199" name="直線コネクタ 198">
          <a:extLst>
            <a:ext uri="{FF2B5EF4-FFF2-40B4-BE49-F238E27FC236}">
              <a16:creationId xmlns:a16="http://schemas.microsoft.com/office/drawing/2014/main" xmlns="" id="{00000000-0008-0000-0300-0000C7000000}"/>
            </a:ext>
          </a:extLst>
        </xdr:cNvPr>
        <xdr:cNvCxnSpPr/>
      </xdr:nvCxnSpPr>
      <xdr:spPr>
        <a:xfrm>
          <a:off x="2336800" y="14132680"/>
          <a:ext cx="889000" cy="58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106824</xdr:rowOff>
    </xdr:from>
    <xdr:to>
      <xdr:col>15</xdr:col>
      <xdr:colOff>133350</xdr:colOff>
      <xdr:row>84</xdr:row>
      <xdr:rowOff>36974</xdr:rowOff>
    </xdr:to>
    <xdr:sp macro="" textlink="">
      <xdr:nvSpPr>
        <xdr:cNvPr id="200" name="フローチャート: 判断 199">
          <a:extLst>
            <a:ext uri="{FF2B5EF4-FFF2-40B4-BE49-F238E27FC236}">
              <a16:creationId xmlns:a16="http://schemas.microsoft.com/office/drawing/2014/main" xmlns="" id="{00000000-0008-0000-0300-0000C8000000}"/>
            </a:ext>
          </a:extLst>
        </xdr:cNvPr>
        <xdr:cNvSpPr/>
      </xdr:nvSpPr>
      <xdr:spPr>
        <a:xfrm>
          <a:off x="3175000" y="14337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21751</xdr:rowOff>
    </xdr:from>
    <xdr:ext cx="762000" cy="259045"/>
    <xdr:sp macro="" textlink="">
      <xdr:nvSpPr>
        <xdr:cNvPr id="201" name="テキスト ボックス 200">
          <a:extLst>
            <a:ext uri="{FF2B5EF4-FFF2-40B4-BE49-F238E27FC236}">
              <a16:creationId xmlns:a16="http://schemas.microsoft.com/office/drawing/2014/main" xmlns="" id="{00000000-0008-0000-0300-0000C9000000}"/>
            </a:ext>
          </a:extLst>
        </xdr:cNvPr>
        <xdr:cNvSpPr txBox="1"/>
      </xdr:nvSpPr>
      <xdr:spPr>
        <a:xfrm>
          <a:off x="2844800" y="14423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73780</xdr:rowOff>
    </xdr:from>
    <xdr:to>
      <xdr:col>11</xdr:col>
      <xdr:colOff>31750</xdr:colOff>
      <xdr:row>82</xdr:row>
      <xdr:rowOff>131209</xdr:rowOff>
    </xdr:to>
    <xdr:cxnSp macro="">
      <xdr:nvCxnSpPr>
        <xdr:cNvPr id="202" name="直線コネクタ 201">
          <a:extLst>
            <a:ext uri="{FF2B5EF4-FFF2-40B4-BE49-F238E27FC236}">
              <a16:creationId xmlns:a16="http://schemas.microsoft.com/office/drawing/2014/main" xmlns="" id="{00000000-0008-0000-0300-0000CA000000}"/>
            </a:ext>
          </a:extLst>
        </xdr:cNvPr>
        <xdr:cNvCxnSpPr/>
      </xdr:nvCxnSpPr>
      <xdr:spPr>
        <a:xfrm flipV="1">
          <a:off x="1447800" y="14132680"/>
          <a:ext cx="889000" cy="57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64888</xdr:rowOff>
    </xdr:from>
    <xdr:to>
      <xdr:col>11</xdr:col>
      <xdr:colOff>82550</xdr:colOff>
      <xdr:row>83</xdr:row>
      <xdr:rowOff>166488</xdr:rowOff>
    </xdr:to>
    <xdr:sp macro="" textlink="">
      <xdr:nvSpPr>
        <xdr:cNvPr id="203" name="フローチャート: 判断 202">
          <a:extLst>
            <a:ext uri="{FF2B5EF4-FFF2-40B4-BE49-F238E27FC236}">
              <a16:creationId xmlns:a16="http://schemas.microsoft.com/office/drawing/2014/main" xmlns="" id="{00000000-0008-0000-0300-0000CB000000}"/>
            </a:ext>
          </a:extLst>
        </xdr:cNvPr>
        <xdr:cNvSpPr/>
      </xdr:nvSpPr>
      <xdr:spPr>
        <a:xfrm>
          <a:off x="2286000" y="14295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151265</xdr:rowOff>
    </xdr:from>
    <xdr:ext cx="762000" cy="259045"/>
    <xdr:sp macro="" textlink="">
      <xdr:nvSpPr>
        <xdr:cNvPr id="204" name="テキスト ボックス 203">
          <a:extLst>
            <a:ext uri="{FF2B5EF4-FFF2-40B4-BE49-F238E27FC236}">
              <a16:creationId xmlns:a16="http://schemas.microsoft.com/office/drawing/2014/main" xmlns="" id="{00000000-0008-0000-0300-0000CC000000}"/>
            </a:ext>
          </a:extLst>
        </xdr:cNvPr>
        <xdr:cNvSpPr txBox="1"/>
      </xdr:nvSpPr>
      <xdr:spPr>
        <a:xfrm>
          <a:off x="1955800" y="14381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35249</xdr:rowOff>
    </xdr:from>
    <xdr:to>
      <xdr:col>7</xdr:col>
      <xdr:colOff>31750</xdr:colOff>
      <xdr:row>83</xdr:row>
      <xdr:rowOff>136849</xdr:rowOff>
    </xdr:to>
    <xdr:sp macro="" textlink="">
      <xdr:nvSpPr>
        <xdr:cNvPr id="205" name="フローチャート: 判断 204">
          <a:extLst>
            <a:ext uri="{FF2B5EF4-FFF2-40B4-BE49-F238E27FC236}">
              <a16:creationId xmlns:a16="http://schemas.microsoft.com/office/drawing/2014/main" xmlns="" id="{00000000-0008-0000-0300-0000CD000000}"/>
            </a:ext>
          </a:extLst>
        </xdr:cNvPr>
        <xdr:cNvSpPr/>
      </xdr:nvSpPr>
      <xdr:spPr>
        <a:xfrm>
          <a:off x="1397000" y="14265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121626</xdr:rowOff>
    </xdr:from>
    <xdr:ext cx="762000" cy="259045"/>
    <xdr:sp macro="" textlink="">
      <xdr:nvSpPr>
        <xdr:cNvPr id="206" name="テキスト ボックス 205">
          <a:extLst>
            <a:ext uri="{FF2B5EF4-FFF2-40B4-BE49-F238E27FC236}">
              <a16:creationId xmlns:a16="http://schemas.microsoft.com/office/drawing/2014/main" xmlns="" id="{00000000-0008-0000-0300-0000CE000000}"/>
            </a:ext>
          </a:extLst>
        </xdr:cNvPr>
        <xdr:cNvSpPr txBox="1"/>
      </xdr:nvSpPr>
      <xdr:spPr>
        <a:xfrm>
          <a:off x="1066800" y="143519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xmlns=""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xmlns=""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xmlns=""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xmlns=""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xmlns=""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157969</xdr:rowOff>
    </xdr:from>
    <xdr:to>
      <xdr:col>23</xdr:col>
      <xdr:colOff>184150</xdr:colOff>
      <xdr:row>83</xdr:row>
      <xdr:rowOff>88119</xdr:rowOff>
    </xdr:to>
    <xdr:sp macro="" textlink="">
      <xdr:nvSpPr>
        <xdr:cNvPr id="212" name="楕円 211">
          <a:extLst>
            <a:ext uri="{FF2B5EF4-FFF2-40B4-BE49-F238E27FC236}">
              <a16:creationId xmlns:a16="http://schemas.microsoft.com/office/drawing/2014/main" xmlns="" id="{00000000-0008-0000-0300-0000D4000000}"/>
            </a:ext>
          </a:extLst>
        </xdr:cNvPr>
        <xdr:cNvSpPr/>
      </xdr:nvSpPr>
      <xdr:spPr>
        <a:xfrm>
          <a:off x="4902200" y="14216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3046</xdr:rowOff>
    </xdr:from>
    <xdr:ext cx="762000" cy="259045"/>
    <xdr:sp macro="" textlink="">
      <xdr:nvSpPr>
        <xdr:cNvPr id="213" name="人件費・物件費等の状況該当値テキスト">
          <a:extLst>
            <a:ext uri="{FF2B5EF4-FFF2-40B4-BE49-F238E27FC236}">
              <a16:creationId xmlns:a16="http://schemas.microsoft.com/office/drawing/2014/main" xmlns="" id="{00000000-0008-0000-0300-0000D5000000}"/>
            </a:ext>
          </a:extLst>
        </xdr:cNvPr>
        <xdr:cNvSpPr txBox="1"/>
      </xdr:nvSpPr>
      <xdr:spPr>
        <a:xfrm>
          <a:off x="5041900" y="14061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28203</xdr:rowOff>
    </xdr:from>
    <xdr:to>
      <xdr:col>19</xdr:col>
      <xdr:colOff>184150</xdr:colOff>
      <xdr:row>83</xdr:row>
      <xdr:rowOff>129803</xdr:rowOff>
    </xdr:to>
    <xdr:sp macro="" textlink="">
      <xdr:nvSpPr>
        <xdr:cNvPr id="214" name="楕円 213">
          <a:extLst>
            <a:ext uri="{FF2B5EF4-FFF2-40B4-BE49-F238E27FC236}">
              <a16:creationId xmlns:a16="http://schemas.microsoft.com/office/drawing/2014/main" xmlns="" id="{00000000-0008-0000-0300-0000D6000000}"/>
            </a:ext>
          </a:extLst>
        </xdr:cNvPr>
        <xdr:cNvSpPr/>
      </xdr:nvSpPr>
      <xdr:spPr>
        <a:xfrm>
          <a:off x="4064000" y="14258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139980</xdr:rowOff>
    </xdr:from>
    <xdr:ext cx="736600" cy="259045"/>
    <xdr:sp macro="" textlink="">
      <xdr:nvSpPr>
        <xdr:cNvPr id="215" name="テキスト ボックス 214">
          <a:extLst>
            <a:ext uri="{FF2B5EF4-FFF2-40B4-BE49-F238E27FC236}">
              <a16:creationId xmlns:a16="http://schemas.microsoft.com/office/drawing/2014/main" xmlns="" id="{00000000-0008-0000-0300-0000D7000000}"/>
            </a:ext>
          </a:extLst>
        </xdr:cNvPr>
        <xdr:cNvSpPr txBox="1"/>
      </xdr:nvSpPr>
      <xdr:spPr>
        <a:xfrm>
          <a:off x="3733800" y="140274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81586</xdr:rowOff>
    </xdr:from>
    <xdr:to>
      <xdr:col>15</xdr:col>
      <xdr:colOff>133350</xdr:colOff>
      <xdr:row>83</xdr:row>
      <xdr:rowOff>11736</xdr:rowOff>
    </xdr:to>
    <xdr:sp macro="" textlink="">
      <xdr:nvSpPr>
        <xdr:cNvPr id="216" name="楕円 215">
          <a:extLst>
            <a:ext uri="{FF2B5EF4-FFF2-40B4-BE49-F238E27FC236}">
              <a16:creationId xmlns:a16="http://schemas.microsoft.com/office/drawing/2014/main" xmlns="" id="{00000000-0008-0000-0300-0000D8000000}"/>
            </a:ext>
          </a:extLst>
        </xdr:cNvPr>
        <xdr:cNvSpPr/>
      </xdr:nvSpPr>
      <xdr:spPr>
        <a:xfrm>
          <a:off x="3175000" y="14140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21913</xdr:rowOff>
    </xdr:from>
    <xdr:ext cx="762000" cy="259045"/>
    <xdr:sp macro="" textlink="">
      <xdr:nvSpPr>
        <xdr:cNvPr id="217" name="テキスト ボックス 216">
          <a:extLst>
            <a:ext uri="{FF2B5EF4-FFF2-40B4-BE49-F238E27FC236}">
              <a16:creationId xmlns:a16="http://schemas.microsoft.com/office/drawing/2014/main" xmlns="" id="{00000000-0008-0000-0300-0000D9000000}"/>
            </a:ext>
          </a:extLst>
        </xdr:cNvPr>
        <xdr:cNvSpPr txBox="1"/>
      </xdr:nvSpPr>
      <xdr:spPr>
        <a:xfrm>
          <a:off x="2844800" y="13909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22980</xdr:rowOff>
    </xdr:from>
    <xdr:to>
      <xdr:col>11</xdr:col>
      <xdr:colOff>82550</xdr:colOff>
      <xdr:row>82</xdr:row>
      <xdr:rowOff>124580</xdr:rowOff>
    </xdr:to>
    <xdr:sp macro="" textlink="">
      <xdr:nvSpPr>
        <xdr:cNvPr id="218" name="楕円 217">
          <a:extLst>
            <a:ext uri="{FF2B5EF4-FFF2-40B4-BE49-F238E27FC236}">
              <a16:creationId xmlns:a16="http://schemas.microsoft.com/office/drawing/2014/main" xmlns="" id="{00000000-0008-0000-0300-0000DA000000}"/>
            </a:ext>
          </a:extLst>
        </xdr:cNvPr>
        <xdr:cNvSpPr/>
      </xdr:nvSpPr>
      <xdr:spPr>
        <a:xfrm>
          <a:off x="2286000" y="1408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134757</xdr:rowOff>
    </xdr:from>
    <xdr:ext cx="762000" cy="259045"/>
    <xdr:sp macro="" textlink="">
      <xdr:nvSpPr>
        <xdr:cNvPr id="219" name="テキスト ボックス 218">
          <a:extLst>
            <a:ext uri="{FF2B5EF4-FFF2-40B4-BE49-F238E27FC236}">
              <a16:creationId xmlns:a16="http://schemas.microsoft.com/office/drawing/2014/main" xmlns="" id="{00000000-0008-0000-0300-0000DB000000}"/>
            </a:ext>
          </a:extLst>
        </xdr:cNvPr>
        <xdr:cNvSpPr txBox="1"/>
      </xdr:nvSpPr>
      <xdr:spPr>
        <a:xfrm>
          <a:off x="1955800" y="13850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80409</xdr:rowOff>
    </xdr:from>
    <xdr:to>
      <xdr:col>7</xdr:col>
      <xdr:colOff>31750</xdr:colOff>
      <xdr:row>83</xdr:row>
      <xdr:rowOff>10559</xdr:rowOff>
    </xdr:to>
    <xdr:sp macro="" textlink="">
      <xdr:nvSpPr>
        <xdr:cNvPr id="220" name="楕円 219">
          <a:extLst>
            <a:ext uri="{FF2B5EF4-FFF2-40B4-BE49-F238E27FC236}">
              <a16:creationId xmlns:a16="http://schemas.microsoft.com/office/drawing/2014/main" xmlns="" id="{00000000-0008-0000-0300-0000DC000000}"/>
            </a:ext>
          </a:extLst>
        </xdr:cNvPr>
        <xdr:cNvSpPr/>
      </xdr:nvSpPr>
      <xdr:spPr>
        <a:xfrm>
          <a:off x="1397000" y="14139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20736</xdr:rowOff>
    </xdr:from>
    <xdr:ext cx="762000" cy="259045"/>
    <xdr:sp macro="" textlink="">
      <xdr:nvSpPr>
        <xdr:cNvPr id="221" name="テキスト ボックス 220">
          <a:extLst>
            <a:ext uri="{FF2B5EF4-FFF2-40B4-BE49-F238E27FC236}">
              <a16:creationId xmlns:a16="http://schemas.microsoft.com/office/drawing/2014/main" xmlns="" id="{00000000-0008-0000-0300-0000DD000000}"/>
            </a:ext>
          </a:extLst>
        </xdr:cNvPr>
        <xdr:cNvSpPr txBox="1"/>
      </xdr:nvSpPr>
      <xdr:spPr>
        <a:xfrm>
          <a:off x="1066800" y="13908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xmlns=""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xmlns=""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xmlns=""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xmlns=""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xmlns=""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xmlns=""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xmlns=""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xmlns=""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xmlns=""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xmlns=""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xmlns=""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xmlns=""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xmlns=""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年に行った給料の臨時削減及び平成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年度末までの特別職の給料減額の廃止に加え、</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年連続で県に準じた給与改定を行っていることにより</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増加している。市の行財政改革プラン及び定員管理計画に基づき、持続可能な財政基盤の確立に向けて取組みを進めていく。</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srgbClr val="CC00FF"/>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xmlns=""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xmlns=""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xmlns=""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xmlns=""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xmlns=""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xmlns=""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xmlns=""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xmlns=""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xmlns=""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xmlns=""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xmlns=""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xmlns=""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xmlns=""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xmlns=""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xmlns=""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xmlns=""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xmlns=""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85573</xdr:rowOff>
    </xdr:from>
    <xdr:to>
      <xdr:col>81</xdr:col>
      <xdr:colOff>44450</xdr:colOff>
      <xdr:row>90</xdr:row>
      <xdr:rowOff>47777</xdr:rowOff>
    </xdr:to>
    <xdr:cxnSp macro="">
      <xdr:nvCxnSpPr>
        <xdr:cNvPr id="252" name="直線コネクタ 251">
          <a:extLst>
            <a:ext uri="{FF2B5EF4-FFF2-40B4-BE49-F238E27FC236}">
              <a16:creationId xmlns:a16="http://schemas.microsoft.com/office/drawing/2014/main" xmlns="" id="{00000000-0008-0000-0300-0000FC000000}"/>
            </a:ext>
          </a:extLst>
        </xdr:cNvPr>
        <xdr:cNvCxnSpPr/>
      </xdr:nvCxnSpPr>
      <xdr:spPr>
        <a:xfrm flipV="1">
          <a:off x="17018000" y="13973023"/>
          <a:ext cx="0" cy="15052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19854</xdr:rowOff>
    </xdr:from>
    <xdr:ext cx="762000" cy="259045"/>
    <xdr:sp macro="" textlink="">
      <xdr:nvSpPr>
        <xdr:cNvPr id="253" name="給与水準   （国との比較）最小値テキスト">
          <a:extLst>
            <a:ext uri="{FF2B5EF4-FFF2-40B4-BE49-F238E27FC236}">
              <a16:creationId xmlns:a16="http://schemas.microsoft.com/office/drawing/2014/main" xmlns="" id="{00000000-0008-0000-0300-0000FD000000}"/>
            </a:ext>
          </a:extLst>
        </xdr:cNvPr>
        <xdr:cNvSpPr txBox="1"/>
      </xdr:nvSpPr>
      <xdr:spPr>
        <a:xfrm>
          <a:off x="17106900" y="15450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47777</xdr:rowOff>
    </xdr:from>
    <xdr:to>
      <xdr:col>81</xdr:col>
      <xdr:colOff>133350</xdr:colOff>
      <xdr:row>90</xdr:row>
      <xdr:rowOff>47777</xdr:rowOff>
    </xdr:to>
    <xdr:cxnSp macro="">
      <xdr:nvCxnSpPr>
        <xdr:cNvPr id="254" name="直線コネクタ 253">
          <a:extLst>
            <a:ext uri="{FF2B5EF4-FFF2-40B4-BE49-F238E27FC236}">
              <a16:creationId xmlns:a16="http://schemas.microsoft.com/office/drawing/2014/main" xmlns="" id="{00000000-0008-0000-0300-0000FE000000}"/>
            </a:ext>
          </a:extLst>
        </xdr:cNvPr>
        <xdr:cNvCxnSpPr/>
      </xdr:nvCxnSpPr>
      <xdr:spPr>
        <a:xfrm>
          <a:off x="16929100" y="15478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80</xdr:row>
      <xdr:rowOff>500</xdr:rowOff>
    </xdr:from>
    <xdr:ext cx="762000" cy="259045"/>
    <xdr:sp macro="" textlink="">
      <xdr:nvSpPr>
        <xdr:cNvPr id="255" name="給与水準   （国との比較）最大値テキスト">
          <a:extLst>
            <a:ext uri="{FF2B5EF4-FFF2-40B4-BE49-F238E27FC236}">
              <a16:creationId xmlns:a16="http://schemas.microsoft.com/office/drawing/2014/main" xmlns="" id="{00000000-0008-0000-0300-0000FF000000}"/>
            </a:ext>
          </a:extLst>
        </xdr:cNvPr>
        <xdr:cNvSpPr txBox="1"/>
      </xdr:nvSpPr>
      <xdr:spPr>
        <a:xfrm>
          <a:off x="17106900" y="13716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85573</xdr:rowOff>
    </xdr:from>
    <xdr:to>
      <xdr:col>81</xdr:col>
      <xdr:colOff>133350</xdr:colOff>
      <xdr:row>81</xdr:row>
      <xdr:rowOff>85573</xdr:rowOff>
    </xdr:to>
    <xdr:cxnSp macro="">
      <xdr:nvCxnSpPr>
        <xdr:cNvPr id="256" name="直線コネクタ 255">
          <a:extLst>
            <a:ext uri="{FF2B5EF4-FFF2-40B4-BE49-F238E27FC236}">
              <a16:creationId xmlns:a16="http://schemas.microsoft.com/office/drawing/2014/main" xmlns="" id="{00000000-0008-0000-0300-000000010000}"/>
            </a:ext>
          </a:extLst>
        </xdr:cNvPr>
        <xdr:cNvCxnSpPr/>
      </xdr:nvCxnSpPr>
      <xdr:spPr>
        <a:xfrm>
          <a:off x="16929100" y="13973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68943</xdr:rowOff>
    </xdr:from>
    <xdr:to>
      <xdr:col>81</xdr:col>
      <xdr:colOff>44450</xdr:colOff>
      <xdr:row>88</xdr:row>
      <xdr:rowOff>91923</xdr:rowOff>
    </xdr:to>
    <xdr:cxnSp macro="">
      <xdr:nvCxnSpPr>
        <xdr:cNvPr id="257" name="直線コネクタ 256">
          <a:extLst>
            <a:ext uri="{FF2B5EF4-FFF2-40B4-BE49-F238E27FC236}">
              <a16:creationId xmlns:a16="http://schemas.microsoft.com/office/drawing/2014/main" xmlns="" id="{00000000-0008-0000-0300-000001010000}"/>
            </a:ext>
          </a:extLst>
        </xdr:cNvPr>
        <xdr:cNvCxnSpPr/>
      </xdr:nvCxnSpPr>
      <xdr:spPr>
        <a:xfrm>
          <a:off x="16179800" y="15156543"/>
          <a:ext cx="838200" cy="22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10782</xdr:rowOff>
    </xdr:from>
    <xdr:ext cx="762000" cy="259045"/>
    <xdr:sp macro="" textlink="">
      <xdr:nvSpPr>
        <xdr:cNvPr id="258" name="給与水準   （国との比較）平均値テキスト">
          <a:extLst>
            <a:ext uri="{FF2B5EF4-FFF2-40B4-BE49-F238E27FC236}">
              <a16:creationId xmlns:a16="http://schemas.microsoft.com/office/drawing/2014/main" xmlns="" id="{00000000-0008-0000-0300-000002010000}"/>
            </a:ext>
          </a:extLst>
        </xdr:cNvPr>
        <xdr:cNvSpPr txBox="1"/>
      </xdr:nvSpPr>
      <xdr:spPr>
        <a:xfrm>
          <a:off x="17106900" y="147554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165705</xdr:rowOff>
    </xdr:from>
    <xdr:to>
      <xdr:col>81</xdr:col>
      <xdr:colOff>95250</xdr:colOff>
      <xdr:row>87</xdr:row>
      <xdr:rowOff>95855</xdr:rowOff>
    </xdr:to>
    <xdr:sp macro="" textlink="">
      <xdr:nvSpPr>
        <xdr:cNvPr id="259" name="フローチャート: 判断 258">
          <a:extLst>
            <a:ext uri="{FF2B5EF4-FFF2-40B4-BE49-F238E27FC236}">
              <a16:creationId xmlns:a16="http://schemas.microsoft.com/office/drawing/2014/main" xmlns="" id="{00000000-0008-0000-0300-000003010000}"/>
            </a:ext>
          </a:extLst>
        </xdr:cNvPr>
        <xdr:cNvSpPr/>
      </xdr:nvSpPr>
      <xdr:spPr>
        <a:xfrm>
          <a:off x="16967200" y="14910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68943</xdr:rowOff>
    </xdr:from>
    <xdr:to>
      <xdr:col>77</xdr:col>
      <xdr:colOff>44450</xdr:colOff>
      <xdr:row>88</xdr:row>
      <xdr:rowOff>103414</xdr:rowOff>
    </xdr:to>
    <xdr:cxnSp macro="">
      <xdr:nvCxnSpPr>
        <xdr:cNvPr id="260" name="直線コネクタ 259">
          <a:extLst>
            <a:ext uri="{FF2B5EF4-FFF2-40B4-BE49-F238E27FC236}">
              <a16:creationId xmlns:a16="http://schemas.microsoft.com/office/drawing/2014/main" xmlns="" id="{00000000-0008-0000-0300-000004010000}"/>
            </a:ext>
          </a:extLst>
        </xdr:cNvPr>
        <xdr:cNvCxnSpPr/>
      </xdr:nvCxnSpPr>
      <xdr:spPr>
        <a:xfrm flipV="1">
          <a:off x="15290800" y="15156543"/>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87</xdr:row>
      <xdr:rowOff>5745</xdr:rowOff>
    </xdr:from>
    <xdr:to>
      <xdr:col>77</xdr:col>
      <xdr:colOff>95250</xdr:colOff>
      <xdr:row>87</xdr:row>
      <xdr:rowOff>107345</xdr:rowOff>
    </xdr:to>
    <xdr:sp macro="" textlink="">
      <xdr:nvSpPr>
        <xdr:cNvPr id="261" name="フローチャート: 判断 260">
          <a:extLst>
            <a:ext uri="{FF2B5EF4-FFF2-40B4-BE49-F238E27FC236}">
              <a16:creationId xmlns:a16="http://schemas.microsoft.com/office/drawing/2014/main" xmlns="" id="{00000000-0008-0000-0300-000005010000}"/>
            </a:ext>
          </a:extLst>
        </xdr:cNvPr>
        <xdr:cNvSpPr/>
      </xdr:nvSpPr>
      <xdr:spPr>
        <a:xfrm>
          <a:off x="16129000" y="1492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117522</xdr:rowOff>
    </xdr:from>
    <xdr:ext cx="736600" cy="259045"/>
    <xdr:sp macro="" textlink="">
      <xdr:nvSpPr>
        <xdr:cNvPr id="262" name="テキスト ボックス 261">
          <a:extLst>
            <a:ext uri="{FF2B5EF4-FFF2-40B4-BE49-F238E27FC236}">
              <a16:creationId xmlns:a16="http://schemas.microsoft.com/office/drawing/2014/main" xmlns="" id="{00000000-0008-0000-0300-000006010000}"/>
            </a:ext>
          </a:extLst>
        </xdr:cNvPr>
        <xdr:cNvSpPr txBox="1"/>
      </xdr:nvSpPr>
      <xdr:spPr>
        <a:xfrm>
          <a:off x="15798800" y="146907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68943</xdr:rowOff>
    </xdr:from>
    <xdr:to>
      <xdr:col>72</xdr:col>
      <xdr:colOff>203200</xdr:colOff>
      <xdr:row>88</xdr:row>
      <xdr:rowOff>103414</xdr:rowOff>
    </xdr:to>
    <xdr:cxnSp macro="">
      <xdr:nvCxnSpPr>
        <xdr:cNvPr id="263" name="直線コネクタ 262">
          <a:extLst>
            <a:ext uri="{FF2B5EF4-FFF2-40B4-BE49-F238E27FC236}">
              <a16:creationId xmlns:a16="http://schemas.microsoft.com/office/drawing/2014/main" xmlns="" id="{00000000-0008-0000-0300-000007010000}"/>
            </a:ext>
          </a:extLst>
        </xdr:cNvPr>
        <xdr:cNvCxnSpPr/>
      </xdr:nvCxnSpPr>
      <xdr:spPr>
        <a:xfrm>
          <a:off x="14401800" y="15156543"/>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87</xdr:row>
      <xdr:rowOff>17236</xdr:rowOff>
    </xdr:from>
    <xdr:to>
      <xdr:col>73</xdr:col>
      <xdr:colOff>44450</xdr:colOff>
      <xdr:row>87</xdr:row>
      <xdr:rowOff>118836</xdr:rowOff>
    </xdr:to>
    <xdr:sp macro="" textlink="">
      <xdr:nvSpPr>
        <xdr:cNvPr id="264" name="フローチャート: 判断 263">
          <a:extLst>
            <a:ext uri="{FF2B5EF4-FFF2-40B4-BE49-F238E27FC236}">
              <a16:creationId xmlns:a16="http://schemas.microsoft.com/office/drawing/2014/main" xmlns="" id="{00000000-0008-0000-0300-000008010000}"/>
            </a:ext>
          </a:extLst>
        </xdr:cNvPr>
        <xdr:cNvSpPr/>
      </xdr:nvSpPr>
      <xdr:spPr>
        <a:xfrm>
          <a:off x="15240000" y="14933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129013</xdr:rowOff>
    </xdr:from>
    <xdr:ext cx="762000" cy="259045"/>
    <xdr:sp macro="" textlink="">
      <xdr:nvSpPr>
        <xdr:cNvPr id="265" name="テキスト ボックス 264">
          <a:extLst>
            <a:ext uri="{FF2B5EF4-FFF2-40B4-BE49-F238E27FC236}">
              <a16:creationId xmlns:a16="http://schemas.microsoft.com/office/drawing/2014/main" xmlns="" id="{00000000-0008-0000-0300-000009010000}"/>
            </a:ext>
          </a:extLst>
        </xdr:cNvPr>
        <xdr:cNvSpPr txBox="1"/>
      </xdr:nvSpPr>
      <xdr:spPr>
        <a:xfrm>
          <a:off x="14909800" y="14702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125488</xdr:rowOff>
    </xdr:from>
    <xdr:to>
      <xdr:col>68</xdr:col>
      <xdr:colOff>152400</xdr:colOff>
      <xdr:row>88</xdr:row>
      <xdr:rowOff>68943</xdr:rowOff>
    </xdr:to>
    <xdr:cxnSp macro="">
      <xdr:nvCxnSpPr>
        <xdr:cNvPr id="266" name="直線コネクタ 265">
          <a:extLst>
            <a:ext uri="{FF2B5EF4-FFF2-40B4-BE49-F238E27FC236}">
              <a16:creationId xmlns:a16="http://schemas.microsoft.com/office/drawing/2014/main" xmlns="" id="{00000000-0008-0000-0300-00000A010000}"/>
            </a:ext>
          </a:extLst>
        </xdr:cNvPr>
        <xdr:cNvCxnSpPr/>
      </xdr:nvCxnSpPr>
      <xdr:spPr>
        <a:xfrm>
          <a:off x="13512800" y="15041638"/>
          <a:ext cx="889000" cy="114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87</xdr:row>
      <xdr:rowOff>17236</xdr:rowOff>
    </xdr:from>
    <xdr:to>
      <xdr:col>68</xdr:col>
      <xdr:colOff>203200</xdr:colOff>
      <xdr:row>87</xdr:row>
      <xdr:rowOff>118836</xdr:rowOff>
    </xdr:to>
    <xdr:sp macro="" textlink="">
      <xdr:nvSpPr>
        <xdr:cNvPr id="267" name="フローチャート: 判断 266">
          <a:extLst>
            <a:ext uri="{FF2B5EF4-FFF2-40B4-BE49-F238E27FC236}">
              <a16:creationId xmlns:a16="http://schemas.microsoft.com/office/drawing/2014/main" xmlns="" id="{00000000-0008-0000-0300-00000B010000}"/>
            </a:ext>
          </a:extLst>
        </xdr:cNvPr>
        <xdr:cNvSpPr/>
      </xdr:nvSpPr>
      <xdr:spPr>
        <a:xfrm>
          <a:off x="14351000" y="14933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129013</xdr:rowOff>
    </xdr:from>
    <xdr:ext cx="762000" cy="259045"/>
    <xdr:sp macro="" textlink="">
      <xdr:nvSpPr>
        <xdr:cNvPr id="268" name="テキスト ボックス 267">
          <a:extLst>
            <a:ext uri="{FF2B5EF4-FFF2-40B4-BE49-F238E27FC236}">
              <a16:creationId xmlns:a16="http://schemas.microsoft.com/office/drawing/2014/main" xmlns="" id="{00000000-0008-0000-0300-00000C010000}"/>
            </a:ext>
          </a:extLst>
        </xdr:cNvPr>
        <xdr:cNvSpPr txBox="1"/>
      </xdr:nvSpPr>
      <xdr:spPr>
        <a:xfrm>
          <a:off x="14020800" y="14702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96762</xdr:rowOff>
    </xdr:from>
    <xdr:to>
      <xdr:col>64</xdr:col>
      <xdr:colOff>152400</xdr:colOff>
      <xdr:row>87</xdr:row>
      <xdr:rowOff>26912</xdr:rowOff>
    </xdr:to>
    <xdr:sp macro="" textlink="">
      <xdr:nvSpPr>
        <xdr:cNvPr id="269" name="フローチャート: 判断 268">
          <a:extLst>
            <a:ext uri="{FF2B5EF4-FFF2-40B4-BE49-F238E27FC236}">
              <a16:creationId xmlns:a16="http://schemas.microsoft.com/office/drawing/2014/main" xmlns="" id="{00000000-0008-0000-0300-00000D010000}"/>
            </a:ext>
          </a:extLst>
        </xdr:cNvPr>
        <xdr:cNvSpPr/>
      </xdr:nvSpPr>
      <xdr:spPr>
        <a:xfrm>
          <a:off x="13462000" y="14841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37089</xdr:rowOff>
    </xdr:from>
    <xdr:ext cx="762000" cy="259045"/>
    <xdr:sp macro="" textlink="">
      <xdr:nvSpPr>
        <xdr:cNvPr id="270" name="テキスト ボックス 269">
          <a:extLst>
            <a:ext uri="{FF2B5EF4-FFF2-40B4-BE49-F238E27FC236}">
              <a16:creationId xmlns:a16="http://schemas.microsoft.com/office/drawing/2014/main" xmlns="" id="{00000000-0008-0000-0300-00000E010000}"/>
            </a:ext>
          </a:extLst>
        </xdr:cNvPr>
        <xdr:cNvSpPr txBox="1"/>
      </xdr:nvSpPr>
      <xdr:spPr>
        <a:xfrm>
          <a:off x="13131800" y="146103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xmlns=""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xmlns=""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xmlns=""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xmlns=""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xmlns=""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41123</xdr:rowOff>
    </xdr:from>
    <xdr:to>
      <xdr:col>81</xdr:col>
      <xdr:colOff>95250</xdr:colOff>
      <xdr:row>88</xdr:row>
      <xdr:rowOff>142723</xdr:rowOff>
    </xdr:to>
    <xdr:sp macro="" textlink="">
      <xdr:nvSpPr>
        <xdr:cNvPr id="276" name="楕円 275">
          <a:extLst>
            <a:ext uri="{FF2B5EF4-FFF2-40B4-BE49-F238E27FC236}">
              <a16:creationId xmlns:a16="http://schemas.microsoft.com/office/drawing/2014/main" xmlns="" id="{00000000-0008-0000-0300-000014010000}"/>
            </a:ext>
          </a:extLst>
        </xdr:cNvPr>
        <xdr:cNvSpPr/>
      </xdr:nvSpPr>
      <xdr:spPr>
        <a:xfrm>
          <a:off x="16967200" y="15128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13200</xdr:rowOff>
    </xdr:from>
    <xdr:ext cx="762000" cy="259045"/>
    <xdr:sp macro="" textlink="">
      <xdr:nvSpPr>
        <xdr:cNvPr id="277" name="給与水準   （国との比較）該当値テキスト">
          <a:extLst>
            <a:ext uri="{FF2B5EF4-FFF2-40B4-BE49-F238E27FC236}">
              <a16:creationId xmlns:a16="http://schemas.microsoft.com/office/drawing/2014/main" xmlns="" id="{00000000-0008-0000-0300-000015010000}"/>
            </a:ext>
          </a:extLst>
        </xdr:cNvPr>
        <xdr:cNvSpPr txBox="1"/>
      </xdr:nvSpPr>
      <xdr:spPr>
        <a:xfrm>
          <a:off x="17106900" y="15100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18143</xdr:rowOff>
    </xdr:from>
    <xdr:to>
      <xdr:col>77</xdr:col>
      <xdr:colOff>95250</xdr:colOff>
      <xdr:row>88</xdr:row>
      <xdr:rowOff>119743</xdr:rowOff>
    </xdr:to>
    <xdr:sp macro="" textlink="">
      <xdr:nvSpPr>
        <xdr:cNvPr id="278" name="楕円 277">
          <a:extLst>
            <a:ext uri="{FF2B5EF4-FFF2-40B4-BE49-F238E27FC236}">
              <a16:creationId xmlns:a16="http://schemas.microsoft.com/office/drawing/2014/main" xmlns="" id="{00000000-0008-0000-0300-000016010000}"/>
            </a:ext>
          </a:extLst>
        </xdr:cNvPr>
        <xdr:cNvSpPr/>
      </xdr:nvSpPr>
      <xdr:spPr>
        <a:xfrm>
          <a:off x="16129000" y="1510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104520</xdr:rowOff>
    </xdr:from>
    <xdr:ext cx="736600" cy="259045"/>
    <xdr:sp macro="" textlink="">
      <xdr:nvSpPr>
        <xdr:cNvPr id="279" name="テキスト ボックス 278">
          <a:extLst>
            <a:ext uri="{FF2B5EF4-FFF2-40B4-BE49-F238E27FC236}">
              <a16:creationId xmlns:a16="http://schemas.microsoft.com/office/drawing/2014/main" xmlns="" id="{00000000-0008-0000-0300-000017010000}"/>
            </a:ext>
          </a:extLst>
        </xdr:cNvPr>
        <xdr:cNvSpPr txBox="1"/>
      </xdr:nvSpPr>
      <xdr:spPr>
        <a:xfrm>
          <a:off x="15798800" y="15192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52614</xdr:rowOff>
    </xdr:from>
    <xdr:to>
      <xdr:col>73</xdr:col>
      <xdr:colOff>44450</xdr:colOff>
      <xdr:row>88</xdr:row>
      <xdr:rowOff>154214</xdr:rowOff>
    </xdr:to>
    <xdr:sp macro="" textlink="">
      <xdr:nvSpPr>
        <xdr:cNvPr id="280" name="楕円 279">
          <a:extLst>
            <a:ext uri="{FF2B5EF4-FFF2-40B4-BE49-F238E27FC236}">
              <a16:creationId xmlns:a16="http://schemas.microsoft.com/office/drawing/2014/main" xmlns="" id="{00000000-0008-0000-0300-000018010000}"/>
            </a:ext>
          </a:extLst>
        </xdr:cNvPr>
        <xdr:cNvSpPr/>
      </xdr:nvSpPr>
      <xdr:spPr>
        <a:xfrm>
          <a:off x="15240000" y="15140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138991</xdr:rowOff>
    </xdr:from>
    <xdr:ext cx="762000" cy="259045"/>
    <xdr:sp macro="" textlink="">
      <xdr:nvSpPr>
        <xdr:cNvPr id="281" name="テキスト ボックス 280">
          <a:extLst>
            <a:ext uri="{FF2B5EF4-FFF2-40B4-BE49-F238E27FC236}">
              <a16:creationId xmlns:a16="http://schemas.microsoft.com/office/drawing/2014/main" xmlns="" id="{00000000-0008-0000-0300-000019010000}"/>
            </a:ext>
          </a:extLst>
        </xdr:cNvPr>
        <xdr:cNvSpPr txBox="1"/>
      </xdr:nvSpPr>
      <xdr:spPr>
        <a:xfrm>
          <a:off x="14909800" y="15226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18143</xdr:rowOff>
    </xdr:from>
    <xdr:to>
      <xdr:col>68</xdr:col>
      <xdr:colOff>203200</xdr:colOff>
      <xdr:row>88</xdr:row>
      <xdr:rowOff>119743</xdr:rowOff>
    </xdr:to>
    <xdr:sp macro="" textlink="">
      <xdr:nvSpPr>
        <xdr:cNvPr id="282" name="楕円 281">
          <a:extLst>
            <a:ext uri="{FF2B5EF4-FFF2-40B4-BE49-F238E27FC236}">
              <a16:creationId xmlns:a16="http://schemas.microsoft.com/office/drawing/2014/main" xmlns="" id="{00000000-0008-0000-0300-00001A010000}"/>
            </a:ext>
          </a:extLst>
        </xdr:cNvPr>
        <xdr:cNvSpPr/>
      </xdr:nvSpPr>
      <xdr:spPr>
        <a:xfrm>
          <a:off x="14351000" y="15105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104520</xdr:rowOff>
    </xdr:from>
    <xdr:ext cx="762000" cy="259045"/>
    <xdr:sp macro="" textlink="">
      <xdr:nvSpPr>
        <xdr:cNvPr id="283" name="テキスト ボックス 282">
          <a:extLst>
            <a:ext uri="{FF2B5EF4-FFF2-40B4-BE49-F238E27FC236}">
              <a16:creationId xmlns:a16="http://schemas.microsoft.com/office/drawing/2014/main" xmlns="" id="{00000000-0008-0000-0300-00001B010000}"/>
            </a:ext>
          </a:extLst>
        </xdr:cNvPr>
        <xdr:cNvSpPr txBox="1"/>
      </xdr:nvSpPr>
      <xdr:spPr>
        <a:xfrm>
          <a:off x="14020800" y="1519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74688</xdr:rowOff>
    </xdr:from>
    <xdr:to>
      <xdr:col>64</xdr:col>
      <xdr:colOff>152400</xdr:colOff>
      <xdr:row>88</xdr:row>
      <xdr:rowOff>4838</xdr:rowOff>
    </xdr:to>
    <xdr:sp macro="" textlink="">
      <xdr:nvSpPr>
        <xdr:cNvPr id="284" name="楕円 283">
          <a:extLst>
            <a:ext uri="{FF2B5EF4-FFF2-40B4-BE49-F238E27FC236}">
              <a16:creationId xmlns:a16="http://schemas.microsoft.com/office/drawing/2014/main" xmlns="" id="{00000000-0008-0000-0300-00001C010000}"/>
            </a:ext>
          </a:extLst>
        </xdr:cNvPr>
        <xdr:cNvSpPr/>
      </xdr:nvSpPr>
      <xdr:spPr>
        <a:xfrm>
          <a:off x="13462000" y="14990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161065</xdr:rowOff>
    </xdr:from>
    <xdr:ext cx="762000" cy="259045"/>
    <xdr:sp macro="" textlink="">
      <xdr:nvSpPr>
        <xdr:cNvPr id="285" name="テキスト ボックス 284">
          <a:extLst>
            <a:ext uri="{FF2B5EF4-FFF2-40B4-BE49-F238E27FC236}">
              <a16:creationId xmlns:a16="http://schemas.microsoft.com/office/drawing/2014/main" xmlns="" id="{00000000-0008-0000-0300-00001D010000}"/>
            </a:ext>
          </a:extLst>
        </xdr:cNvPr>
        <xdr:cNvSpPr txBox="1"/>
      </xdr:nvSpPr>
      <xdr:spPr>
        <a:xfrm>
          <a:off x="13131800" y="15077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xmlns=""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xmlns=""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xmlns=""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xmlns=""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xmlns=""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xmlns=""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xmlns=""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xmlns=""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xmlns=""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xmlns=""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xmlns=""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xmlns=""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xmlns=""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ごみ処理業務、消防業務などを一部事務組合で行っていることと、「定員管理計画」を着実に実行してきたことにより、</a:t>
          </a:r>
          <a:r>
            <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a:t>
          </a:r>
          <a:r>
            <a:rPr kumimoji="0"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内</a:t>
          </a:r>
          <a:r>
            <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平均</a:t>
          </a:r>
          <a:r>
            <a:rPr kumimoji="0"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値</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を下回っている。今後も、住民サービスを低下させることのないよう効率的な人員配置や業務の民間委託化により、職員数の適正化を推進する。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xmlns=""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xmlns=""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xmlns=""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xmlns=""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xmlns=""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xmlns=""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xmlns=""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xmlns=""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xmlns=""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xmlns=""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xmlns=""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xmlns=""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xmlns=""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xmlns=""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xmlns=""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xmlns=""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xmlns=""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xmlns=""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168366</xdr:rowOff>
    </xdr:from>
    <xdr:to>
      <xdr:col>81</xdr:col>
      <xdr:colOff>44450</xdr:colOff>
      <xdr:row>67</xdr:row>
      <xdr:rowOff>105289</xdr:rowOff>
    </xdr:to>
    <xdr:cxnSp macro="">
      <xdr:nvCxnSpPr>
        <xdr:cNvPr id="317" name="直線コネクタ 316">
          <a:extLst>
            <a:ext uri="{FF2B5EF4-FFF2-40B4-BE49-F238E27FC236}">
              <a16:creationId xmlns:a16="http://schemas.microsoft.com/office/drawing/2014/main" xmlns="" id="{00000000-0008-0000-0300-00003D010000}"/>
            </a:ext>
          </a:extLst>
        </xdr:cNvPr>
        <xdr:cNvCxnSpPr/>
      </xdr:nvCxnSpPr>
      <xdr:spPr>
        <a:xfrm flipV="1">
          <a:off x="17018000" y="10112466"/>
          <a:ext cx="0" cy="14799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77366</xdr:rowOff>
    </xdr:from>
    <xdr:ext cx="762000" cy="259045"/>
    <xdr:sp macro="" textlink="">
      <xdr:nvSpPr>
        <xdr:cNvPr id="318" name="定員管理の状況最小値テキスト">
          <a:extLst>
            <a:ext uri="{FF2B5EF4-FFF2-40B4-BE49-F238E27FC236}">
              <a16:creationId xmlns:a16="http://schemas.microsoft.com/office/drawing/2014/main" xmlns="" id="{00000000-0008-0000-0300-00003E010000}"/>
            </a:ext>
          </a:extLst>
        </xdr:cNvPr>
        <xdr:cNvSpPr txBox="1"/>
      </xdr:nvSpPr>
      <xdr:spPr>
        <a:xfrm>
          <a:off x="17106900" y="11564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105289</xdr:rowOff>
    </xdr:from>
    <xdr:to>
      <xdr:col>81</xdr:col>
      <xdr:colOff>133350</xdr:colOff>
      <xdr:row>67</xdr:row>
      <xdr:rowOff>105289</xdr:rowOff>
    </xdr:to>
    <xdr:cxnSp macro="">
      <xdr:nvCxnSpPr>
        <xdr:cNvPr id="319" name="直線コネクタ 318">
          <a:extLst>
            <a:ext uri="{FF2B5EF4-FFF2-40B4-BE49-F238E27FC236}">
              <a16:creationId xmlns:a16="http://schemas.microsoft.com/office/drawing/2014/main" xmlns="" id="{00000000-0008-0000-0300-00003F010000}"/>
            </a:ext>
          </a:extLst>
        </xdr:cNvPr>
        <xdr:cNvCxnSpPr/>
      </xdr:nvCxnSpPr>
      <xdr:spPr>
        <a:xfrm>
          <a:off x="16929100" y="11592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83293</xdr:rowOff>
    </xdr:from>
    <xdr:ext cx="762000" cy="259045"/>
    <xdr:sp macro="" textlink="">
      <xdr:nvSpPr>
        <xdr:cNvPr id="320" name="定員管理の状況最大値テキスト">
          <a:extLst>
            <a:ext uri="{FF2B5EF4-FFF2-40B4-BE49-F238E27FC236}">
              <a16:creationId xmlns:a16="http://schemas.microsoft.com/office/drawing/2014/main" xmlns="" id="{00000000-0008-0000-0300-000040010000}"/>
            </a:ext>
          </a:extLst>
        </xdr:cNvPr>
        <xdr:cNvSpPr txBox="1"/>
      </xdr:nvSpPr>
      <xdr:spPr>
        <a:xfrm>
          <a:off x="17106900" y="9855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168366</xdr:rowOff>
    </xdr:from>
    <xdr:to>
      <xdr:col>81</xdr:col>
      <xdr:colOff>133350</xdr:colOff>
      <xdr:row>58</xdr:row>
      <xdr:rowOff>168366</xdr:rowOff>
    </xdr:to>
    <xdr:cxnSp macro="">
      <xdr:nvCxnSpPr>
        <xdr:cNvPr id="321" name="直線コネクタ 320">
          <a:extLst>
            <a:ext uri="{FF2B5EF4-FFF2-40B4-BE49-F238E27FC236}">
              <a16:creationId xmlns:a16="http://schemas.microsoft.com/office/drawing/2014/main" xmlns="" id="{00000000-0008-0000-0300-000041010000}"/>
            </a:ext>
          </a:extLst>
        </xdr:cNvPr>
        <xdr:cNvCxnSpPr/>
      </xdr:nvCxnSpPr>
      <xdr:spPr>
        <a:xfrm>
          <a:off x="16929100" y="10112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57573</xdr:rowOff>
    </xdr:from>
    <xdr:to>
      <xdr:col>81</xdr:col>
      <xdr:colOff>44450</xdr:colOff>
      <xdr:row>60</xdr:row>
      <xdr:rowOff>84001</xdr:rowOff>
    </xdr:to>
    <xdr:cxnSp macro="">
      <xdr:nvCxnSpPr>
        <xdr:cNvPr id="322" name="直線コネクタ 321">
          <a:extLst>
            <a:ext uri="{FF2B5EF4-FFF2-40B4-BE49-F238E27FC236}">
              <a16:creationId xmlns:a16="http://schemas.microsoft.com/office/drawing/2014/main" xmlns="" id="{00000000-0008-0000-0300-000042010000}"/>
            </a:ext>
          </a:extLst>
        </xdr:cNvPr>
        <xdr:cNvCxnSpPr/>
      </xdr:nvCxnSpPr>
      <xdr:spPr>
        <a:xfrm>
          <a:off x="16179800" y="10344573"/>
          <a:ext cx="838200" cy="26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36968</xdr:rowOff>
    </xdr:from>
    <xdr:ext cx="762000" cy="259045"/>
    <xdr:sp macro="" textlink="">
      <xdr:nvSpPr>
        <xdr:cNvPr id="323" name="定員管理の状況平均値テキスト">
          <a:extLst>
            <a:ext uri="{FF2B5EF4-FFF2-40B4-BE49-F238E27FC236}">
              <a16:creationId xmlns:a16="http://schemas.microsoft.com/office/drawing/2014/main" xmlns="" id="{00000000-0008-0000-0300-000043010000}"/>
            </a:ext>
          </a:extLst>
        </xdr:cNvPr>
        <xdr:cNvSpPr txBox="1"/>
      </xdr:nvSpPr>
      <xdr:spPr>
        <a:xfrm>
          <a:off x="17106900" y="106668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64891</xdr:rowOff>
    </xdr:from>
    <xdr:to>
      <xdr:col>81</xdr:col>
      <xdr:colOff>95250</xdr:colOff>
      <xdr:row>62</xdr:row>
      <xdr:rowOff>166491</xdr:rowOff>
    </xdr:to>
    <xdr:sp macro="" textlink="">
      <xdr:nvSpPr>
        <xdr:cNvPr id="324" name="フローチャート: 判断 323">
          <a:extLst>
            <a:ext uri="{FF2B5EF4-FFF2-40B4-BE49-F238E27FC236}">
              <a16:creationId xmlns:a16="http://schemas.microsoft.com/office/drawing/2014/main" xmlns="" id="{00000000-0008-0000-0300-000044010000}"/>
            </a:ext>
          </a:extLst>
        </xdr:cNvPr>
        <xdr:cNvSpPr/>
      </xdr:nvSpPr>
      <xdr:spPr>
        <a:xfrm>
          <a:off x="16967200" y="10694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57573</xdr:rowOff>
    </xdr:from>
    <xdr:to>
      <xdr:col>77</xdr:col>
      <xdr:colOff>44450</xdr:colOff>
      <xdr:row>60</xdr:row>
      <xdr:rowOff>77107</xdr:rowOff>
    </xdr:to>
    <xdr:cxnSp macro="">
      <xdr:nvCxnSpPr>
        <xdr:cNvPr id="325" name="直線コネクタ 324">
          <a:extLst>
            <a:ext uri="{FF2B5EF4-FFF2-40B4-BE49-F238E27FC236}">
              <a16:creationId xmlns:a16="http://schemas.microsoft.com/office/drawing/2014/main" xmlns="" id="{00000000-0008-0000-0300-000045010000}"/>
            </a:ext>
          </a:extLst>
        </xdr:cNvPr>
        <xdr:cNvCxnSpPr/>
      </xdr:nvCxnSpPr>
      <xdr:spPr>
        <a:xfrm flipV="1">
          <a:off x="15290800" y="10344573"/>
          <a:ext cx="889000" cy="19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63742</xdr:rowOff>
    </xdr:from>
    <xdr:to>
      <xdr:col>77</xdr:col>
      <xdr:colOff>95250</xdr:colOff>
      <xdr:row>62</xdr:row>
      <xdr:rowOff>165342</xdr:rowOff>
    </xdr:to>
    <xdr:sp macro="" textlink="">
      <xdr:nvSpPr>
        <xdr:cNvPr id="326" name="フローチャート: 判断 325">
          <a:extLst>
            <a:ext uri="{FF2B5EF4-FFF2-40B4-BE49-F238E27FC236}">
              <a16:creationId xmlns:a16="http://schemas.microsoft.com/office/drawing/2014/main" xmlns="" id="{00000000-0008-0000-0300-000046010000}"/>
            </a:ext>
          </a:extLst>
        </xdr:cNvPr>
        <xdr:cNvSpPr/>
      </xdr:nvSpPr>
      <xdr:spPr>
        <a:xfrm>
          <a:off x="16129000" y="1069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150119</xdr:rowOff>
    </xdr:from>
    <xdr:ext cx="736600" cy="259045"/>
    <xdr:sp macro="" textlink="">
      <xdr:nvSpPr>
        <xdr:cNvPr id="327" name="テキスト ボックス 326">
          <a:extLst>
            <a:ext uri="{FF2B5EF4-FFF2-40B4-BE49-F238E27FC236}">
              <a16:creationId xmlns:a16="http://schemas.microsoft.com/office/drawing/2014/main" xmlns="" id="{00000000-0008-0000-0300-000047010000}"/>
            </a:ext>
          </a:extLst>
        </xdr:cNvPr>
        <xdr:cNvSpPr txBox="1"/>
      </xdr:nvSpPr>
      <xdr:spPr>
        <a:xfrm>
          <a:off x="15798800" y="107800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58722</xdr:rowOff>
    </xdr:from>
    <xdr:to>
      <xdr:col>72</xdr:col>
      <xdr:colOff>203200</xdr:colOff>
      <xdr:row>60</xdr:row>
      <xdr:rowOff>77107</xdr:rowOff>
    </xdr:to>
    <xdr:cxnSp macro="">
      <xdr:nvCxnSpPr>
        <xdr:cNvPr id="328" name="直線コネクタ 327">
          <a:extLst>
            <a:ext uri="{FF2B5EF4-FFF2-40B4-BE49-F238E27FC236}">
              <a16:creationId xmlns:a16="http://schemas.microsoft.com/office/drawing/2014/main" xmlns="" id="{00000000-0008-0000-0300-000048010000}"/>
            </a:ext>
          </a:extLst>
        </xdr:cNvPr>
        <xdr:cNvCxnSpPr/>
      </xdr:nvCxnSpPr>
      <xdr:spPr>
        <a:xfrm>
          <a:off x="14401800" y="10345722"/>
          <a:ext cx="889000" cy="18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52251</xdr:rowOff>
    </xdr:from>
    <xdr:to>
      <xdr:col>73</xdr:col>
      <xdr:colOff>44450</xdr:colOff>
      <xdr:row>62</xdr:row>
      <xdr:rowOff>153851</xdr:rowOff>
    </xdr:to>
    <xdr:sp macro="" textlink="">
      <xdr:nvSpPr>
        <xdr:cNvPr id="329" name="フローチャート: 判断 328">
          <a:extLst>
            <a:ext uri="{FF2B5EF4-FFF2-40B4-BE49-F238E27FC236}">
              <a16:creationId xmlns:a16="http://schemas.microsoft.com/office/drawing/2014/main" xmlns="" id="{00000000-0008-0000-0300-000049010000}"/>
            </a:ext>
          </a:extLst>
        </xdr:cNvPr>
        <xdr:cNvSpPr/>
      </xdr:nvSpPr>
      <xdr:spPr>
        <a:xfrm>
          <a:off x="15240000" y="1068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138628</xdr:rowOff>
    </xdr:from>
    <xdr:ext cx="762000" cy="259045"/>
    <xdr:sp macro="" textlink="">
      <xdr:nvSpPr>
        <xdr:cNvPr id="330" name="テキスト ボックス 329">
          <a:extLst>
            <a:ext uri="{FF2B5EF4-FFF2-40B4-BE49-F238E27FC236}">
              <a16:creationId xmlns:a16="http://schemas.microsoft.com/office/drawing/2014/main" xmlns="" id="{00000000-0008-0000-0300-00004A010000}"/>
            </a:ext>
          </a:extLst>
        </xdr:cNvPr>
        <xdr:cNvSpPr txBox="1"/>
      </xdr:nvSpPr>
      <xdr:spPr>
        <a:xfrm>
          <a:off x="14909800" y="107685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58722</xdr:rowOff>
    </xdr:from>
    <xdr:to>
      <xdr:col>68</xdr:col>
      <xdr:colOff>152400</xdr:colOff>
      <xdr:row>60</xdr:row>
      <xdr:rowOff>63319</xdr:rowOff>
    </xdr:to>
    <xdr:cxnSp macro="">
      <xdr:nvCxnSpPr>
        <xdr:cNvPr id="331" name="直線コネクタ 330">
          <a:extLst>
            <a:ext uri="{FF2B5EF4-FFF2-40B4-BE49-F238E27FC236}">
              <a16:creationId xmlns:a16="http://schemas.microsoft.com/office/drawing/2014/main" xmlns="" id="{00000000-0008-0000-0300-00004B010000}"/>
            </a:ext>
          </a:extLst>
        </xdr:cNvPr>
        <xdr:cNvCxnSpPr/>
      </xdr:nvCxnSpPr>
      <xdr:spPr>
        <a:xfrm flipV="1">
          <a:off x="13512800" y="10345722"/>
          <a:ext cx="889000" cy="4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35016</xdr:rowOff>
    </xdr:from>
    <xdr:to>
      <xdr:col>68</xdr:col>
      <xdr:colOff>203200</xdr:colOff>
      <xdr:row>62</xdr:row>
      <xdr:rowOff>136616</xdr:rowOff>
    </xdr:to>
    <xdr:sp macro="" textlink="">
      <xdr:nvSpPr>
        <xdr:cNvPr id="332" name="フローチャート: 判断 331">
          <a:extLst>
            <a:ext uri="{FF2B5EF4-FFF2-40B4-BE49-F238E27FC236}">
              <a16:creationId xmlns:a16="http://schemas.microsoft.com/office/drawing/2014/main" xmlns="" id="{00000000-0008-0000-0300-00004C010000}"/>
            </a:ext>
          </a:extLst>
        </xdr:cNvPr>
        <xdr:cNvSpPr/>
      </xdr:nvSpPr>
      <xdr:spPr>
        <a:xfrm>
          <a:off x="14351000" y="10664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121393</xdr:rowOff>
    </xdr:from>
    <xdr:ext cx="762000" cy="259045"/>
    <xdr:sp macro="" textlink="">
      <xdr:nvSpPr>
        <xdr:cNvPr id="333" name="テキスト ボックス 332">
          <a:extLst>
            <a:ext uri="{FF2B5EF4-FFF2-40B4-BE49-F238E27FC236}">
              <a16:creationId xmlns:a16="http://schemas.microsoft.com/office/drawing/2014/main" xmlns="" id="{00000000-0008-0000-0300-00004D010000}"/>
            </a:ext>
          </a:extLst>
        </xdr:cNvPr>
        <xdr:cNvSpPr txBox="1"/>
      </xdr:nvSpPr>
      <xdr:spPr>
        <a:xfrm>
          <a:off x="14020800" y="10751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158206</xdr:rowOff>
    </xdr:from>
    <xdr:to>
      <xdr:col>64</xdr:col>
      <xdr:colOff>152400</xdr:colOff>
      <xdr:row>62</xdr:row>
      <xdr:rowOff>88356</xdr:rowOff>
    </xdr:to>
    <xdr:sp macro="" textlink="">
      <xdr:nvSpPr>
        <xdr:cNvPr id="334" name="フローチャート: 判断 333">
          <a:extLst>
            <a:ext uri="{FF2B5EF4-FFF2-40B4-BE49-F238E27FC236}">
              <a16:creationId xmlns:a16="http://schemas.microsoft.com/office/drawing/2014/main" xmlns="" id="{00000000-0008-0000-0300-00004E010000}"/>
            </a:ext>
          </a:extLst>
        </xdr:cNvPr>
        <xdr:cNvSpPr/>
      </xdr:nvSpPr>
      <xdr:spPr>
        <a:xfrm>
          <a:off x="13462000" y="10616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73133</xdr:rowOff>
    </xdr:from>
    <xdr:ext cx="762000" cy="259045"/>
    <xdr:sp macro="" textlink="">
      <xdr:nvSpPr>
        <xdr:cNvPr id="335" name="テキスト ボックス 334">
          <a:extLst>
            <a:ext uri="{FF2B5EF4-FFF2-40B4-BE49-F238E27FC236}">
              <a16:creationId xmlns:a16="http://schemas.microsoft.com/office/drawing/2014/main" xmlns="" id="{00000000-0008-0000-0300-00004F010000}"/>
            </a:ext>
          </a:extLst>
        </xdr:cNvPr>
        <xdr:cNvSpPr txBox="1"/>
      </xdr:nvSpPr>
      <xdr:spPr>
        <a:xfrm>
          <a:off x="13131800" y="10703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xmlns=""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xmlns=""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xmlns=""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xmlns=""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xmlns=""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33201</xdr:rowOff>
    </xdr:from>
    <xdr:to>
      <xdr:col>81</xdr:col>
      <xdr:colOff>95250</xdr:colOff>
      <xdr:row>60</xdr:row>
      <xdr:rowOff>134801</xdr:rowOff>
    </xdr:to>
    <xdr:sp macro="" textlink="">
      <xdr:nvSpPr>
        <xdr:cNvPr id="341" name="楕円 340">
          <a:extLst>
            <a:ext uri="{FF2B5EF4-FFF2-40B4-BE49-F238E27FC236}">
              <a16:creationId xmlns:a16="http://schemas.microsoft.com/office/drawing/2014/main" xmlns="" id="{00000000-0008-0000-0300-000055010000}"/>
            </a:ext>
          </a:extLst>
        </xdr:cNvPr>
        <xdr:cNvSpPr/>
      </xdr:nvSpPr>
      <xdr:spPr>
        <a:xfrm>
          <a:off x="16967200" y="10320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49728</xdr:rowOff>
    </xdr:from>
    <xdr:ext cx="762000" cy="259045"/>
    <xdr:sp macro="" textlink="">
      <xdr:nvSpPr>
        <xdr:cNvPr id="342" name="定員管理の状況該当値テキスト">
          <a:extLst>
            <a:ext uri="{FF2B5EF4-FFF2-40B4-BE49-F238E27FC236}">
              <a16:creationId xmlns:a16="http://schemas.microsoft.com/office/drawing/2014/main" xmlns="" id="{00000000-0008-0000-0300-000056010000}"/>
            </a:ext>
          </a:extLst>
        </xdr:cNvPr>
        <xdr:cNvSpPr txBox="1"/>
      </xdr:nvSpPr>
      <xdr:spPr>
        <a:xfrm>
          <a:off x="17106900" y="101652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6773</xdr:rowOff>
    </xdr:from>
    <xdr:to>
      <xdr:col>77</xdr:col>
      <xdr:colOff>95250</xdr:colOff>
      <xdr:row>60</xdr:row>
      <xdr:rowOff>108373</xdr:rowOff>
    </xdr:to>
    <xdr:sp macro="" textlink="">
      <xdr:nvSpPr>
        <xdr:cNvPr id="343" name="楕円 342">
          <a:extLst>
            <a:ext uri="{FF2B5EF4-FFF2-40B4-BE49-F238E27FC236}">
              <a16:creationId xmlns:a16="http://schemas.microsoft.com/office/drawing/2014/main" xmlns="" id="{00000000-0008-0000-0300-000057010000}"/>
            </a:ext>
          </a:extLst>
        </xdr:cNvPr>
        <xdr:cNvSpPr/>
      </xdr:nvSpPr>
      <xdr:spPr>
        <a:xfrm>
          <a:off x="16129000" y="10293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118550</xdr:rowOff>
    </xdr:from>
    <xdr:ext cx="736600" cy="259045"/>
    <xdr:sp macro="" textlink="">
      <xdr:nvSpPr>
        <xdr:cNvPr id="344" name="テキスト ボックス 343">
          <a:extLst>
            <a:ext uri="{FF2B5EF4-FFF2-40B4-BE49-F238E27FC236}">
              <a16:creationId xmlns:a16="http://schemas.microsoft.com/office/drawing/2014/main" xmlns="" id="{00000000-0008-0000-0300-000058010000}"/>
            </a:ext>
          </a:extLst>
        </xdr:cNvPr>
        <xdr:cNvSpPr txBox="1"/>
      </xdr:nvSpPr>
      <xdr:spPr>
        <a:xfrm>
          <a:off x="15798800" y="100626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26307</xdr:rowOff>
    </xdr:from>
    <xdr:to>
      <xdr:col>73</xdr:col>
      <xdr:colOff>44450</xdr:colOff>
      <xdr:row>60</xdr:row>
      <xdr:rowOff>127907</xdr:rowOff>
    </xdr:to>
    <xdr:sp macro="" textlink="">
      <xdr:nvSpPr>
        <xdr:cNvPr id="345" name="楕円 344">
          <a:extLst>
            <a:ext uri="{FF2B5EF4-FFF2-40B4-BE49-F238E27FC236}">
              <a16:creationId xmlns:a16="http://schemas.microsoft.com/office/drawing/2014/main" xmlns="" id="{00000000-0008-0000-0300-000059010000}"/>
            </a:ext>
          </a:extLst>
        </xdr:cNvPr>
        <xdr:cNvSpPr/>
      </xdr:nvSpPr>
      <xdr:spPr>
        <a:xfrm>
          <a:off x="15240000" y="10313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138084</xdr:rowOff>
    </xdr:from>
    <xdr:ext cx="762000" cy="259045"/>
    <xdr:sp macro="" textlink="">
      <xdr:nvSpPr>
        <xdr:cNvPr id="346" name="テキスト ボックス 345">
          <a:extLst>
            <a:ext uri="{FF2B5EF4-FFF2-40B4-BE49-F238E27FC236}">
              <a16:creationId xmlns:a16="http://schemas.microsoft.com/office/drawing/2014/main" xmlns="" id="{00000000-0008-0000-0300-00005A010000}"/>
            </a:ext>
          </a:extLst>
        </xdr:cNvPr>
        <xdr:cNvSpPr txBox="1"/>
      </xdr:nvSpPr>
      <xdr:spPr>
        <a:xfrm>
          <a:off x="14909800" y="10082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7922</xdr:rowOff>
    </xdr:from>
    <xdr:to>
      <xdr:col>68</xdr:col>
      <xdr:colOff>203200</xdr:colOff>
      <xdr:row>60</xdr:row>
      <xdr:rowOff>109522</xdr:rowOff>
    </xdr:to>
    <xdr:sp macro="" textlink="">
      <xdr:nvSpPr>
        <xdr:cNvPr id="347" name="楕円 346">
          <a:extLst>
            <a:ext uri="{FF2B5EF4-FFF2-40B4-BE49-F238E27FC236}">
              <a16:creationId xmlns:a16="http://schemas.microsoft.com/office/drawing/2014/main" xmlns="" id="{00000000-0008-0000-0300-00005B010000}"/>
            </a:ext>
          </a:extLst>
        </xdr:cNvPr>
        <xdr:cNvSpPr/>
      </xdr:nvSpPr>
      <xdr:spPr>
        <a:xfrm>
          <a:off x="14351000" y="10294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119699</xdr:rowOff>
    </xdr:from>
    <xdr:ext cx="762000" cy="259045"/>
    <xdr:sp macro="" textlink="">
      <xdr:nvSpPr>
        <xdr:cNvPr id="348" name="テキスト ボックス 347">
          <a:extLst>
            <a:ext uri="{FF2B5EF4-FFF2-40B4-BE49-F238E27FC236}">
              <a16:creationId xmlns:a16="http://schemas.microsoft.com/office/drawing/2014/main" xmlns="" id="{00000000-0008-0000-0300-00005C010000}"/>
            </a:ext>
          </a:extLst>
        </xdr:cNvPr>
        <xdr:cNvSpPr txBox="1"/>
      </xdr:nvSpPr>
      <xdr:spPr>
        <a:xfrm>
          <a:off x="14020800" y="10063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12519</xdr:rowOff>
    </xdr:from>
    <xdr:to>
      <xdr:col>64</xdr:col>
      <xdr:colOff>152400</xdr:colOff>
      <xdr:row>60</xdr:row>
      <xdr:rowOff>114119</xdr:rowOff>
    </xdr:to>
    <xdr:sp macro="" textlink="">
      <xdr:nvSpPr>
        <xdr:cNvPr id="349" name="楕円 348">
          <a:extLst>
            <a:ext uri="{FF2B5EF4-FFF2-40B4-BE49-F238E27FC236}">
              <a16:creationId xmlns:a16="http://schemas.microsoft.com/office/drawing/2014/main" xmlns="" id="{00000000-0008-0000-0300-00005D010000}"/>
            </a:ext>
          </a:extLst>
        </xdr:cNvPr>
        <xdr:cNvSpPr/>
      </xdr:nvSpPr>
      <xdr:spPr>
        <a:xfrm>
          <a:off x="13462000" y="10299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124296</xdr:rowOff>
    </xdr:from>
    <xdr:ext cx="762000" cy="259045"/>
    <xdr:sp macro="" textlink="">
      <xdr:nvSpPr>
        <xdr:cNvPr id="350" name="テキスト ボックス 349">
          <a:extLst>
            <a:ext uri="{FF2B5EF4-FFF2-40B4-BE49-F238E27FC236}">
              <a16:creationId xmlns:a16="http://schemas.microsoft.com/office/drawing/2014/main" xmlns="" id="{00000000-0008-0000-0300-00005E010000}"/>
            </a:ext>
          </a:extLst>
        </xdr:cNvPr>
        <xdr:cNvSpPr txBox="1"/>
      </xdr:nvSpPr>
      <xdr:spPr>
        <a:xfrm>
          <a:off x="13131800" y="10068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xmlns=""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xmlns=""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xmlns=""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xmlns=""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xmlns=""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xmlns=""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xmlns=""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xmlns=""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xmlns=""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xmlns=""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xmlns=""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xmlns=""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xmlns=""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実質公債費比率適正化に向けた取り組みを着実に実施した結果、平成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ポイントの減少と大きく改善してきている。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は、明倫学区小中一貫教育校建設事業などの大型施設整備事業をはじめ、老朽化した公共施設の改修事業などの実施に伴い、市債残高は増加傾向となり公債費は増加していくことが見込まれるが、「中期財政計画」に基づき交付税措置の有利な市債を活用し、交付税措置のない市債は極力抑制し、健全な財政運営に努めていく。</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xmlns=""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xmlns=""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xmlns=""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xmlns="" id="{00000000-0008-0000-0300-00006F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xmlns="" id="{00000000-0008-0000-0300-000070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xmlns="" id="{00000000-0008-0000-0300-000071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xmlns="" id="{00000000-0008-0000-0300-000072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xmlns="" id="{00000000-0008-0000-0300-000073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xmlns="" id="{00000000-0008-0000-0300-000074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xmlns="" id="{00000000-0008-0000-0300-000075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xmlns="" id="{00000000-0008-0000-0300-000076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xmlns="" id="{00000000-0008-0000-0300-000077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xmlns="" id="{00000000-0008-0000-0300-000078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xmlns=""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8" name="公債費負担の状況グラフ枠">
          <a:extLst>
            <a:ext uri="{FF2B5EF4-FFF2-40B4-BE49-F238E27FC236}">
              <a16:creationId xmlns:a16="http://schemas.microsoft.com/office/drawing/2014/main" xmlns="" id="{00000000-0008-0000-0300-00007A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24553</xdr:rowOff>
    </xdr:from>
    <xdr:to>
      <xdr:col>81</xdr:col>
      <xdr:colOff>44450</xdr:colOff>
      <xdr:row>44</xdr:row>
      <xdr:rowOff>80645</xdr:rowOff>
    </xdr:to>
    <xdr:cxnSp macro="">
      <xdr:nvCxnSpPr>
        <xdr:cNvPr id="379" name="直線コネクタ 378">
          <a:extLst>
            <a:ext uri="{FF2B5EF4-FFF2-40B4-BE49-F238E27FC236}">
              <a16:creationId xmlns:a16="http://schemas.microsoft.com/office/drawing/2014/main" xmlns="" id="{00000000-0008-0000-0300-00007B010000}"/>
            </a:ext>
          </a:extLst>
        </xdr:cNvPr>
        <xdr:cNvCxnSpPr/>
      </xdr:nvCxnSpPr>
      <xdr:spPr>
        <a:xfrm flipV="1">
          <a:off x="17018000" y="6196753"/>
          <a:ext cx="0" cy="14276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52722</xdr:rowOff>
    </xdr:from>
    <xdr:ext cx="762000" cy="259045"/>
    <xdr:sp macro="" textlink="">
      <xdr:nvSpPr>
        <xdr:cNvPr id="380" name="公債費負担の状況最小値テキスト">
          <a:extLst>
            <a:ext uri="{FF2B5EF4-FFF2-40B4-BE49-F238E27FC236}">
              <a16:creationId xmlns:a16="http://schemas.microsoft.com/office/drawing/2014/main" xmlns="" id="{00000000-0008-0000-0300-00007C010000}"/>
            </a:ext>
          </a:extLst>
        </xdr:cNvPr>
        <xdr:cNvSpPr txBox="1"/>
      </xdr:nvSpPr>
      <xdr:spPr>
        <a:xfrm>
          <a:off x="17106900" y="75965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80645</xdr:rowOff>
    </xdr:from>
    <xdr:to>
      <xdr:col>81</xdr:col>
      <xdr:colOff>133350</xdr:colOff>
      <xdr:row>44</xdr:row>
      <xdr:rowOff>80645</xdr:rowOff>
    </xdr:to>
    <xdr:cxnSp macro="">
      <xdr:nvCxnSpPr>
        <xdr:cNvPr id="381" name="直線コネクタ 380">
          <a:extLst>
            <a:ext uri="{FF2B5EF4-FFF2-40B4-BE49-F238E27FC236}">
              <a16:creationId xmlns:a16="http://schemas.microsoft.com/office/drawing/2014/main" xmlns="" id="{00000000-0008-0000-0300-00007D010000}"/>
            </a:ext>
          </a:extLst>
        </xdr:cNvPr>
        <xdr:cNvCxnSpPr/>
      </xdr:nvCxnSpPr>
      <xdr:spPr>
        <a:xfrm>
          <a:off x="16929100" y="7624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110930</xdr:rowOff>
    </xdr:from>
    <xdr:ext cx="762000" cy="259045"/>
    <xdr:sp macro="" textlink="">
      <xdr:nvSpPr>
        <xdr:cNvPr id="382" name="公債費負担の状況最大値テキスト">
          <a:extLst>
            <a:ext uri="{FF2B5EF4-FFF2-40B4-BE49-F238E27FC236}">
              <a16:creationId xmlns:a16="http://schemas.microsoft.com/office/drawing/2014/main" xmlns="" id="{00000000-0008-0000-0300-00007E010000}"/>
            </a:ext>
          </a:extLst>
        </xdr:cNvPr>
        <xdr:cNvSpPr txBox="1"/>
      </xdr:nvSpPr>
      <xdr:spPr>
        <a:xfrm>
          <a:off x="17106900" y="59402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24553</xdr:rowOff>
    </xdr:from>
    <xdr:to>
      <xdr:col>81</xdr:col>
      <xdr:colOff>133350</xdr:colOff>
      <xdr:row>36</xdr:row>
      <xdr:rowOff>24553</xdr:rowOff>
    </xdr:to>
    <xdr:cxnSp macro="">
      <xdr:nvCxnSpPr>
        <xdr:cNvPr id="383" name="直線コネクタ 382">
          <a:extLst>
            <a:ext uri="{FF2B5EF4-FFF2-40B4-BE49-F238E27FC236}">
              <a16:creationId xmlns:a16="http://schemas.microsoft.com/office/drawing/2014/main" xmlns="" id="{00000000-0008-0000-0300-00007F010000}"/>
            </a:ext>
          </a:extLst>
        </xdr:cNvPr>
        <xdr:cNvCxnSpPr/>
      </xdr:nvCxnSpPr>
      <xdr:spPr>
        <a:xfrm>
          <a:off x="16929100" y="61967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5927</xdr:rowOff>
    </xdr:from>
    <xdr:to>
      <xdr:col>81</xdr:col>
      <xdr:colOff>44450</xdr:colOff>
      <xdr:row>37</xdr:row>
      <xdr:rowOff>20003</xdr:rowOff>
    </xdr:to>
    <xdr:cxnSp macro="">
      <xdr:nvCxnSpPr>
        <xdr:cNvPr id="384" name="直線コネクタ 383">
          <a:extLst>
            <a:ext uri="{FF2B5EF4-FFF2-40B4-BE49-F238E27FC236}">
              <a16:creationId xmlns:a16="http://schemas.microsoft.com/office/drawing/2014/main" xmlns="" id="{00000000-0008-0000-0300-000080010000}"/>
            </a:ext>
          </a:extLst>
        </xdr:cNvPr>
        <xdr:cNvCxnSpPr/>
      </xdr:nvCxnSpPr>
      <xdr:spPr>
        <a:xfrm flipV="1">
          <a:off x="16179800" y="6349577"/>
          <a:ext cx="838200" cy="14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122784</xdr:rowOff>
    </xdr:from>
    <xdr:ext cx="762000" cy="259045"/>
    <xdr:sp macro="" textlink="">
      <xdr:nvSpPr>
        <xdr:cNvPr id="385" name="公債費負担の状況平均値テキスト">
          <a:extLst>
            <a:ext uri="{FF2B5EF4-FFF2-40B4-BE49-F238E27FC236}">
              <a16:creationId xmlns:a16="http://schemas.microsoft.com/office/drawing/2014/main" xmlns="" id="{00000000-0008-0000-0300-000081010000}"/>
            </a:ext>
          </a:extLst>
        </xdr:cNvPr>
        <xdr:cNvSpPr txBox="1"/>
      </xdr:nvSpPr>
      <xdr:spPr>
        <a:xfrm>
          <a:off x="17106900" y="629498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150707</xdr:rowOff>
    </xdr:from>
    <xdr:to>
      <xdr:col>81</xdr:col>
      <xdr:colOff>95250</xdr:colOff>
      <xdr:row>37</xdr:row>
      <xdr:rowOff>80857</xdr:rowOff>
    </xdr:to>
    <xdr:sp macro="" textlink="">
      <xdr:nvSpPr>
        <xdr:cNvPr id="386" name="フローチャート: 判断 385">
          <a:extLst>
            <a:ext uri="{FF2B5EF4-FFF2-40B4-BE49-F238E27FC236}">
              <a16:creationId xmlns:a16="http://schemas.microsoft.com/office/drawing/2014/main" xmlns="" id="{00000000-0008-0000-0300-000082010000}"/>
            </a:ext>
          </a:extLst>
        </xdr:cNvPr>
        <xdr:cNvSpPr/>
      </xdr:nvSpPr>
      <xdr:spPr>
        <a:xfrm>
          <a:off x="16967200" y="6322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20003</xdr:rowOff>
    </xdr:from>
    <xdr:to>
      <xdr:col>77</xdr:col>
      <xdr:colOff>44450</xdr:colOff>
      <xdr:row>37</xdr:row>
      <xdr:rowOff>20003</xdr:rowOff>
    </xdr:to>
    <xdr:cxnSp macro="">
      <xdr:nvCxnSpPr>
        <xdr:cNvPr id="387" name="直線コネクタ 386">
          <a:extLst>
            <a:ext uri="{FF2B5EF4-FFF2-40B4-BE49-F238E27FC236}">
              <a16:creationId xmlns:a16="http://schemas.microsoft.com/office/drawing/2014/main" xmlns="" id="{00000000-0008-0000-0300-000083010000}"/>
            </a:ext>
          </a:extLst>
        </xdr:cNvPr>
        <xdr:cNvCxnSpPr/>
      </xdr:nvCxnSpPr>
      <xdr:spPr>
        <a:xfrm>
          <a:off x="15290800" y="636365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154728</xdr:rowOff>
    </xdr:from>
    <xdr:to>
      <xdr:col>77</xdr:col>
      <xdr:colOff>95250</xdr:colOff>
      <xdr:row>37</xdr:row>
      <xdr:rowOff>84878</xdr:rowOff>
    </xdr:to>
    <xdr:sp macro="" textlink="">
      <xdr:nvSpPr>
        <xdr:cNvPr id="388" name="フローチャート: 判断 387">
          <a:extLst>
            <a:ext uri="{FF2B5EF4-FFF2-40B4-BE49-F238E27FC236}">
              <a16:creationId xmlns:a16="http://schemas.microsoft.com/office/drawing/2014/main" xmlns="" id="{00000000-0008-0000-0300-000084010000}"/>
            </a:ext>
          </a:extLst>
        </xdr:cNvPr>
        <xdr:cNvSpPr/>
      </xdr:nvSpPr>
      <xdr:spPr>
        <a:xfrm>
          <a:off x="16129000" y="632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69655</xdr:rowOff>
    </xdr:from>
    <xdr:ext cx="736600" cy="259045"/>
    <xdr:sp macro="" textlink="">
      <xdr:nvSpPr>
        <xdr:cNvPr id="389" name="テキスト ボックス 388">
          <a:extLst>
            <a:ext uri="{FF2B5EF4-FFF2-40B4-BE49-F238E27FC236}">
              <a16:creationId xmlns:a16="http://schemas.microsoft.com/office/drawing/2014/main" xmlns="" id="{00000000-0008-0000-0300-000085010000}"/>
            </a:ext>
          </a:extLst>
        </xdr:cNvPr>
        <xdr:cNvSpPr txBox="1"/>
      </xdr:nvSpPr>
      <xdr:spPr>
        <a:xfrm>
          <a:off x="15798800" y="64133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20003</xdr:rowOff>
    </xdr:from>
    <xdr:to>
      <xdr:col>72</xdr:col>
      <xdr:colOff>203200</xdr:colOff>
      <xdr:row>37</xdr:row>
      <xdr:rowOff>32067</xdr:rowOff>
    </xdr:to>
    <xdr:cxnSp macro="">
      <xdr:nvCxnSpPr>
        <xdr:cNvPr id="390" name="直線コネクタ 389">
          <a:extLst>
            <a:ext uri="{FF2B5EF4-FFF2-40B4-BE49-F238E27FC236}">
              <a16:creationId xmlns:a16="http://schemas.microsoft.com/office/drawing/2014/main" xmlns="" id="{00000000-0008-0000-0300-000086010000}"/>
            </a:ext>
          </a:extLst>
        </xdr:cNvPr>
        <xdr:cNvCxnSpPr/>
      </xdr:nvCxnSpPr>
      <xdr:spPr>
        <a:xfrm flipV="1">
          <a:off x="14401800" y="6363653"/>
          <a:ext cx="889000" cy="12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158750</xdr:rowOff>
    </xdr:from>
    <xdr:to>
      <xdr:col>73</xdr:col>
      <xdr:colOff>44450</xdr:colOff>
      <xdr:row>37</xdr:row>
      <xdr:rowOff>88900</xdr:rowOff>
    </xdr:to>
    <xdr:sp macro="" textlink="">
      <xdr:nvSpPr>
        <xdr:cNvPr id="391" name="フローチャート: 判断 390">
          <a:extLst>
            <a:ext uri="{FF2B5EF4-FFF2-40B4-BE49-F238E27FC236}">
              <a16:creationId xmlns:a16="http://schemas.microsoft.com/office/drawing/2014/main" xmlns="" id="{00000000-0008-0000-0300-000087010000}"/>
            </a:ext>
          </a:extLst>
        </xdr:cNvPr>
        <xdr:cNvSpPr/>
      </xdr:nvSpPr>
      <xdr:spPr>
        <a:xfrm>
          <a:off x="15240000" y="633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73677</xdr:rowOff>
    </xdr:from>
    <xdr:ext cx="762000" cy="259045"/>
    <xdr:sp macro="" textlink="">
      <xdr:nvSpPr>
        <xdr:cNvPr id="392" name="テキスト ボックス 391">
          <a:extLst>
            <a:ext uri="{FF2B5EF4-FFF2-40B4-BE49-F238E27FC236}">
              <a16:creationId xmlns:a16="http://schemas.microsoft.com/office/drawing/2014/main" xmlns="" id="{00000000-0008-0000-0300-000088010000}"/>
            </a:ext>
          </a:extLst>
        </xdr:cNvPr>
        <xdr:cNvSpPr txBox="1"/>
      </xdr:nvSpPr>
      <xdr:spPr>
        <a:xfrm>
          <a:off x="14909800" y="6417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32067</xdr:rowOff>
    </xdr:from>
    <xdr:to>
      <xdr:col>68</xdr:col>
      <xdr:colOff>152400</xdr:colOff>
      <xdr:row>37</xdr:row>
      <xdr:rowOff>56197</xdr:rowOff>
    </xdr:to>
    <xdr:cxnSp macro="">
      <xdr:nvCxnSpPr>
        <xdr:cNvPr id="393" name="直線コネクタ 392">
          <a:extLst>
            <a:ext uri="{FF2B5EF4-FFF2-40B4-BE49-F238E27FC236}">
              <a16:creationId xmlns:a16="http://schemas.microsoft.com/office/drawing/2014/main" xmlns="" id="{00000000-0008-0000-0300-000089010000}"/>
            </a:ext>
          </a:extLst>
        </xdr:cNvPr>
        <xdr:cNvCxnSpPr/>
      </xdr:nvCxnSpPr>
      <xdr:spPr>
        <a:xfrm flipV="1">
          <a:off x="13512800" y="6375717"/>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37</xdr:row>
      <xdr:rowOff>1376</xdr:rowOff>
    </xdr:from>
    <xdr:to>
      <xdr:col>68</xdr:col>
      <xdr:colOff>203200</xdr:colOff>
      <xdr:row>37</xdr:row>
      <xdr:rowOff>102976</xdr:rowOff>
    </xdr:to>
    <xdr:sp macro="" textlink="">
      <xdr:nvSpPr>
        <xdr:cNvPr id="394" name="フローチャート: 判断 393">
          <a:extLst>
            <a:ext uri="{FF2B5EF4-FFF2-40B4-BE49-F238E27FC236}">
              <a16:creationId xmlns:a16="http://schemas.microsoft.com/office/drawing/2014/main" xmlns="" id="{00000000-0008-0000-0300-00008A010000}"/>
            </a:ext>
          </a:extLst>
        </xdr:cNvPr>
        <xdr:cNvSpPr/>
      </xdr:nvSpPr>
      <xdr:spPr>
        <a:xfrm>
          <a:off x="14351000" y="634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87753</xdr:rowOff>
    </xdr:from>
    <xdr:ext cx="762000" cy="259045"/>
    <xdr:sp macro="" textlink="">
      <xdr:nvSpPr>
        <xdr:cNvPr id="395" name="テキスト ボックス 394">
          <a:extLst>
            <a:ext uri="{FF2B5EF4-FFF2-40B4-BE49-F238E27FC236}">
              <a16:creationId xmlns:a16="http://schemas.microsoft.com/office/drawing/2014/main" xmlns="" id="{00000000-0008-0000-0300-00008B010000}"/>
            </a:ext>
          </a:extLst>
        </xdr:cNvPr>
        <xdr:cNvSpPr txBox="1"/>
      </xdr:nvSpPr>
      <xdr:spPr>
        <a:xfrm>
          <a:off x="14020800" y="6431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9419</xdr:rowOff>
    </xdr:from>
    <xdr:to>
      <xdr:col>64</xdr:col>
      <xdr:colOff>152400</xdr:colOff>
      <xdr:row>37</xdr:row>
      <xdr:rowOff>111019</xdr:rowOff>
    </xdr:to>
    <xdr:sp macro="" textlink="">
      <xdr:nvSpPr>
        <xdr:cNvPr id="396" name="フローチャート: 判断 395">
          <a:extLst>
            <a:ext uri="{FF2B5EF4-FFF2-40B4-BE49-F238E27FC236}">
              <a16:creationId xmlns:a16="http://schemas.microsoft.com/office/drawing/2014/main" xmlns="" id="{00000000-0008-0000-0300-00008C010000}"/>
            </a:ext>
          </a:extLst>
        </xdr:cNvPr>
        <xdr:cNvSpPr/>
      </xdr:nvSpPr>
      <xdr:spPr>
        <a:xfrm>
          <a:off x="13462000" y="6353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95796</xdr:rowOff>
    </xdr:from>
    <xdr:ext cx="762000" cy="259045"/>
    <xdr:sp macro="" textlink="">
      <xdr:nvSpPr>
        <xdr:cNvPr id="397" name="テキスト ボックス 396">
          <a:extLst>
            <a:ext uri="{FF2B5EF4-FFF2-40B4-BE49-F238E27FC236}">
              <a16:creationId xmlns:a16="http://schemas.microsoft.com/office/drawing/2014/main" xmlns="" id="{00000000-0008-0000-0300-00008D010000}"/>
            </a:ext>
          </a:extLst>
        </xdr:cNvPr>
        <xdr:cNvSpPr txBox="1"/>
      </xdr:nvSpPr>
      <xdr:spPr>
        <a:xfrm>
          <a:off x="13131800" y="6439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xmlns="" id="{00000000-0008-0000-0300-00008E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xmlns="" id="{00000000-0008-0000-0300-00008F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xmlns="" id="{00000000-0008-0000-0300-000090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xmlns="" id="{00000000-0008-0000-0300-000091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xmlns="" id="{00000000-0008-0000-0300-000092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126577</xdr:rowOff>
    </xdr:from>
    <xdr:to>
      <xdr:col>81</xdr:col>
      <xdr:colOff>95250</xdr:colOff>
      <xdr:row>37</xdr:row>
      <xdr:rowOff>56727</xdr:rowOff>
    </xdr:to>
    <xdr:sp macro="" textlink="">
      <xdr:nvSpPr>
        <xdr:cNvPr id="403" name="楕円 402">
          <a:extLst>
            <a:ext uri="{FF2B5EF4-FFF2-40B4-BE49-F238E27FC236}">
              <a16:creationId xmlns:a16="http://schemas.microsoft.com/office/drawing/2014/main" xmlns="" id="{00000000-0008-0000-0300-000093010000}"/>
            </a:ext>
          </a:extLst>
        </xdr:cNvPr>
        <xdr:cNvSpPr/>
      </xdr:nvSpPr>
      <xdr:spPr>
        <a:xfrm>
          <a:off x="16967200" y="6298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35</xdr:row>
      <xdr:rowOff>143104</xdr:rowOff>
    </xdr:from>
    <xdr:ext cx="762000" cy="259045"/>
    <xdr:sp macro="" textlink="">
      <xdr:nvSpPr>
        <xdr:cNvPr id="404" name="公債費負担の状況該当値テキスト">
          <a:extLst>
            <a:ext uri="{FF2B5EF4-FFF2-40B4-BE49-F238E27FC236}">
              <a16:creationId xmlns:a16="http://schemas.microsoft.com/office/drawing/2014/main" xmlns="" id="{00000000-0008-0000-0300-000094010000}"/>
            </a:ext>
          </a:extLst>
        </xdr:cNvPr>
        <xdr:cNvSpPr txBox="1"/>
      </xdr:nvSpPr>
      <xdr:spPr>
        <a:xfrm>
          <a:off x="17106900" y="6143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140653</xdr:rowOff>
    </xdr:from>
    <xdr:to>
      <xdr:col>77</xdr:col>
      <xdr:colOff>95250</xdr:colOff>
      <xdr:row>37</xdr:row>
      <xdr:rowOff>70803</xdr:rowOff>
    </xdr:to>
    <xdr:sp macro="" textlink="">
      <xdr:nvSpPr>
        <xdr:cNvPr id="405" name="楕円 404">
          <a:extLst>
            <a:ext uri="{FF2B5EF4-FFF2-40B4-BE49-F238E27FC236}">
              <a16:creationId xmlns:a16="http://schemas.microsoft.com/office/drawing/2014/main" xmlns="" id="{00000000-0008-0000-0300-000095010000}"/>
            </a:ext>
          </a:extLst>
        </xdr:cNvPr>
        <xdr:cNvSpPr/>
      </xdr:nvSpPr>
      <xdr:spPr>
        <a:xfrm>
          <a:off x="16129000" y="6312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80980</xdr:rowOff>
    </xdr:from>
    <xdr:ext cx="736600" cy="259045"/>
    <xdr:sp macro="" textlink="">
      <xdr:nvSpPr>
        <xdr:cNvPr id="406" name="テキスト ボックス 405">
          <a:extLst>
            <a:ext uri="{FF2B5EF4-FFF2-40B4-BE49-F238E27FC236}">
              <a16:creationId xmlns:a16="http://schemas.microsoft.com/office/drawing/2014/main" xmlns="" id="{00000000-0008-0000-0300-000096010000}"/>
            </a:ext>
          </a:extLst>
        </xdr:cNvPr>
        <xdr:cNvSpPr txBox="1"/>
      </xdr:nvSpPr>
      <xdr:spPr>
        <a:xfrm>
          <a:off x="15798800" y="60817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140653</xdr:rowOff>
    </xdr:from>
    <xdr:to>
      <xdr:col>73</xdr:col>
      <xdr:colOff>44450</xdr:colOff>
      <xdr:row>37</xdr:row>
      <xdr:rowOff>70803</xdr:rowOff>
    </xdr:to>
    <xdr:sp macro="" textlink="">
      <xdr:nvSpPr>
        <xdr:cNvPr id="407" name="楕円 406">
          <a:extLst>
            <a:ext uri="{FF2B5EF4-FFF2-40B4-BE49-F238E27FC236}">
              <a16:creationId xmlns:a16="http://schemas.microsoft.com/office/drawing/2014/main" xmlns="" id="{00000000-0008-0000-0300-000097010000}"/>
            </a:ext>
          </a:extLst>
        </xdr:cNvPr>
        <xdr:cNvSpPr/>
      </xdr:nvSpPr>
      <xdr:spPr>
        <a:xfrm>
          <a:off x="15240000" y="6312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80980</xdr:rowOff>
    </xdr:from>
    <xdr:ext cx="762000" cy="259045"/>
    <xdr:sp macro="" textlink="">
      <xdr:nvSpPr>
        <xdr:cNvPr id="408" name="テキスト ボックス 407">
          <a:extLst>
            <a:ext uri="{FF2B5EF4-FFF2-40B4-BE49-F238E27FC236}">
              <a16:creationId xmlns:a16="http://schemas.microsoft.com/office/drawing/2014/main" xmlns="" id="{00000000-0008-0000-0300-000098010000}"/>
            </a:ext>
          </a:extLst>
        </xdr:cNvPr>
        <xdr:cNvSpPr txBox="1"/>
      </xdr:nvSpPr>
      <xdr:spPr>
        <a:xfrm>
          <a:off x="14909800" y="60817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152717</xdr:rowOff>
    </xdr:from>
    <xdr:to>
      <xdr:col>68</xdr:col>
      <xdr:colOff>203200</xdr:colOff>
      <xdr:row>37</xdr:row>
      <xdr:rowOff>82867</xdr:rowOff>
    </xdr:to>
    <xdr:sp macro="" textlink="">
      <xdr:nvSpPr>
        <xdr:cNvPr id="409" name="楕円 408">
          <a:extLst>
            <a:ext uri="{FF2B5EF4-FFF2-40B4-BE49-F238E27FC236}">
              <a16:creationId xmlns:a16="http://schemas.microsoft.com/office/drawing/2014/main" xmlns="" id="{00000000-0008-0000-0300-000099010000}"/>
            </a:ext>
          </a:extLst>
        </xdr:cNvPr>
        <xdr:cNvSpPr/>
      </xdr:nvSpPr>
      <xdr:spPr>
        <a:xfrm>
          <a:off x="14351000" y="6324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93044</xdr:rowOff>
    </xdr:from>
    <xdr:ext cx="762000" cy="259045"/>
    <xdr:sp macro="" textlink="">
      <xdr:nvSpPr>
        <xdr:cNvPr id="410" name="テキスト ボックス 409">
          <a:extLst>
            <a:ext uri="{FF2B5EF4-FFF2-40B4-BE49-F238E27FC236}">
              <a16:creationId xmlns:a16="http://schemas.microsoft.com/office/drawing/2014/main" xmlns="" id="{00000000-0008-0000-0300-00009A010000}"/>
            </a:ext>
          </a:extLst>
        </xdr:cNvPr>
        <xdr:cNvSpPr txBox="1"/>
      </xdr:nvSpPr>
      <xdr:spPr>
        <a:xfrm>
          <a:off x="14020800" y="6093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5397</xdr:rowOff>
    </xdr:from>
    <xdr:to>
      <xdr:col>64</xdr:col>
      <xdr:colOff>152400</xdr:colOff>
      <xdr:row>37</xdr:row>
      <xdr:rowOff>106997</xdr:rowOff>
    </xdr:to>
    <xdr:sp macro="" textlink="">
      <xdr:nvSpPr>
        <xdr:cNvPr id="411" name="楕円 410">
          <a:extLst>
            <a:ext uri="{FF2B5EF4-FFF2-40B4-BE49-F238E27FC236}">
              <a16:creationId xmlns:a16="http://schemas.microsoft.com/office/drawing/2014/main" xmlns="" id="{00000000-0008-0000-0300-00009B010000}"/>
            </a:ext>
          </a:extLst>
        </xdr:cNvPr>
        <xdr:cNvSpPr/>
      </xdr:nvSpPr>
      <xdr:spPr>
        <a:xfrm>
          <a:off x="13462000" y="6349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117174</xdr:rowOff>
    </xdr:from>
    <xdr:ext cx="762000" cy="259045"/>
    <xdr:sp macro="" textlink="">
      <xdr:nvSpPr>
        <xdr:cNvPr id="412" name="テキスト ボックス 411">
          <a:extLst>
            <a:ext uri="{FF2B5EF4-FFF2-40B4-BE49-F238E27FC236}">
              <a16:creationId xmlns:a16="http://schemas.microsoft.com/office/drawing/2014/main" xmlns="" id="{00000000-0008-0000-0300-00009C010000}"/>
            </a:ext>
          </a:extLst>
        </xdr:cNvPr>
        <xdr:cNvSpPr txBox="1"/>
      </xdr:nvSpPr>
      <xdr:spPr>
        <a:xfrm>
          <a:off x="13131800" y="61179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3" name="正方形/長方形 412">
          <a:extLst>
            <a:ext uri="{FF2B5EF4-FFF2-40B4-BE49-F238E27FC236}">
              <a16:creationId xmlns:a16="http://schemas.microsoft.com/office/drawing/2014/main" xmlns="" id="{00000000-0008-0000-0300-00009D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4" name="テキスト ボックス 413">
          <a:extLst>
            <a:ext uri="{FF2B5EF4-FFF2-40B4-BE49-F238E27FC236}">
              <a16:creationId xmlns:a16="http://schemas.microsoft.com/office/drawing/2014/main" xmlns="" id="{00000000-0008-0000-0300-00009E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5" name="テキスト ボックス 414">
          <a:extLst>
            <a:ext uri="{FF2B5EF4-FFF2-40B4-BE49-F238E27FC236}">
              <a16:creationId xmlns:a16="http://schemas.microsoft.com/office/drawing/2014/main" xmlns="" id="{00000000-0008-0000-0300-00009F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6" name="正方形/長方形 415">
          <a:extLst>
            <a:ext uri="{FF2B5EF4-FFF2-40B4-BE49-F238E27FC236}">
              <a16:creationId xmlns:a16="http://schemas.microsoft.com/office/drawing/2014/main" xmlns="" id="{00000000-0008-0000-0300-0000A0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7" name="正方形/長方形 416">
          <a:extLst>
            <a:ext uri="{FF2B5EF4-FFF2-40B4-BE49-F238E27FC236}">
              <a16:creationId xmlns:a16="http://schemas.microsoft.com/office/drawing/2014/main" xmlns="" id="{00000000-0008-0000-0300-0000A1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8" name="正方形/長方形 417">
          <a:extLst>
            <a:ext uri="{FF2B5EF4-FFF2-40B4-BE49-F238E27FC236}">
              <a16:creationId xmlns:a16="http://schemas.microsoft.com/office/drawing/2014/main" xmlns="" id="{00000000-0008-0000-0300-0000A2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9" name="正方形/長方形 418">
          <a:extLst>
            <a:ext uri="{FF2B5EF4-FFF2-40B4-BE49-F238E27FC236}">
              <a16:creationId xmlns:a16="http://schemas.microsoft.com/office/drawing/2014/main" xmlns="" id="{00000000-0008-0000-0300-0000A3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0" name="正方形/長方形 419">
          <a:extLst>
            <a:ext uri="{FF2B5EF4-FFF2-40B4-BE49-F238E27FC236}">
              <a16:creationId xmlns:a16="http://schemas.microsoft.com/office/drawing/2014/main" xmlns="" id="{00000000-0008-0000-0300-0000A4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1" name="正方形/長方形 420">
          <a:extLst>
            <a:ext uri="{FF2B5EF4-FFF2-40B4-BE49-F238E27FC236}">
              <a16:creationId xmlns:a16="http://schemas.microsoft.com/office/drawing/2014/main" xmlns="" id="{00000000-0008-0000-0300-0000A5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2" name="正方形/長方形 421">
          <a:extLst>
            <a:ext uri="{FF2B5EF4-FFF2-40B4-BE49-F238E27FC236}">
              <a16:creationId xmlns:a16="http://schemas.microsoft.com/office/drawing/2014/main" xmlns="" id="{00000000-0008-0000-0300-0000A6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3" name="正方形/長方形 422">
          <a:extLst>
            <a:ext uri="{FF2B5EF4-FFF2-40B4-BE49-F238E27FC236}">
              <a16:creationId xmlns:a16="http://schemas.microsoft.com/office/drawing/2014/main" xmlns="" id="{00000000-0008-0000-0300-0000A7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4" name="正方形/長方形 423">
          <a:extLst>
            <a:ext uri="{FF2B5EF4-FFF2-40B4-BE49-F238E27FC236}">
              <a16:creationId xmlns:a16="http://schemas.microsoft.com/office/drawing/2014/main" xmlns="" id="{00000000-0008-0000-0300-0000A8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5" name="テキスト ボックス 424">
          <a:extLst>
            <a:ext uri="{FF2B5EF4-FFF2-40B4-BE49-F238E27FC236}">
              <a16:creationId xmlns:a16="http://schemas.microsoft.com/office/drawing/2014/main" xmlns="" id="{00000000-0008-0000-0300-0000A9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市</a:t>
          </a:r>
          <a:r>
            <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債の発行を交付税措置のあるものなど必要</a:t>
          </a:r>
          <a:r>
            <a:rPr kumimoji="0"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最小限に抑制することで、臨時財政対策債を除いた市債残高は減少し</a:t>
          </a:r>
          <a:r>
            <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、また、財政調整基金</a:t>
          </a:r>
          <a:r>
            <a:rPr kumimoji="0"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や市有施設整備基金、減債基金など</a:t>
          </a:r>
          <a:r>
            <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の積立により充当可能基金額が</a:t>
          </a:r>
          <a:r>
            <a:rPr kumimoji="0"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増加している</a:t>
          </a:r>
          <a:r>
            <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ことなどが要因となり、類似団体</a:t>
          </a:r>
          <a:r>
            <a:rPr kumimoji="0"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内</a:t>
          </a:r>
          <a:r>
            <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平均</a:t>
          </a:r>
          <a:r>
            <a:rPr kumimoji="0"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値に比べ良好な値となっている</a:t>
          </a:r>
          <a:r>
            <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a:t>
          </a:r>
          <a:r>
            <a:rPr kumimoji="0"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は</a:t>
          </a:r>
          <a:r>
            <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0"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明倫学区小中一貫教育校などの大型施設建設や老朽化した公共施設の改修などの実施に伴い、市債残高は増加し将来負担比率も上昇していくことが見込まれるが</a:t>
          </a:r>
          <a:r>
            <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0"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過大な将来負担を負うことのないよう、「中期財政計画」に基づき</a:t>
          </a:r>
          <a:r>
            <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健全</a:t>
          </a:r>
          <a:r>
            <a:rPr kumimoji="0"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な財政運営</a:t>
          </a:r>
          <a:r>
            <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6" name="テキスト ボックス 425">
          <a:extLst>
            <a:ext uri="{FF2B5EF4-FFF2-40B4-BE49-F238E27FC236}">
              <a16:creationId xmlns:a16="http://schemas.microsoft.com/office/drawing/2014/main" xmlns="" id="{00000000-0008-0000-0300-0000AA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7" name="直線コネクタ 426">
          <a:extLst>
            <a:ext uri="{FF2B5EF4-FFF2-40B4-BE49-F238E27FC236}">
              <a16:creationId xmlns:a16="http://schemas.microsoft.com/office/drawing/2014/main" xmlns="" id="{00000000-0008-0000-0300-0000AB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8" name="テキスト ボックス 427">
          <a:extLst>
            <a:ext uri="{FF2B5EF4-FFF2-40B4-BE49-F238E27FC236}">
              <a16:creationId xmlns:a16="http://schemas.microsoft.com/office/drawing/2014/main" xmlns="" id="{00000000-0008-0000-0300-0000AC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9" name="直線コネクタ 428">
          <a:extLst>
            <a:ext uri="{FF2B5EF4-FFF2-40B4-BE49-F238E27FC236}">
              <a16:creationId xmlns:a16="http://schemas.microsoft.com/office/drawing/2014/main" xmlns="" id="{00000000-0008-0000-0300-0000AD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0" name="テキスト ボックス 429">
          <a:extLst>
            <a:ext uri="{FF2B5EF4-FFF2-40B4-BE49-F238E27FC236}">
              <a16:creationId xmlns:a16="http://schemas.microsoft.com/office/drawing/2014/main" xmlns="" id="{00000000-0008-0000-0300-0000AE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1" name="直線コネクタ 430">
          <a:extLst>
            <a:ext uri="{FF2B5EF4-FFF2-40B4-BE49-F238E27FC236}">
              <a16:creationId xmlns:a16="http://schemas.microsoft.com/office/drawing/2014/main" xmlns="" id="{00000000-0008-0000-0300-0000AF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2" name="テキスト ボックス 431">
          <a:extLst>
            <a:ext uri="{FF2B5EF4-FFF2-40B4-BE49-F238E27FC236}">
              <a16:creationId xmlns:a16="http://schemas.microsoft.com/office/drawing/2014/main" xmlns="" id="{00000000-0008-0000-0300-0000B0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3" name="直線コネクタ 432">
          <a:extLst>
            <a:ext uri="{FF2B5EF4-FFF2-40B4-BE49-F238E27FC236}">
              <a16:creationId xmlns:a16="http://schemas.microsoft.com/office/drawing/2014/main" xmlns="" id="{00000000-0008-0000-0300-0000B1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4" name="テキスト ボックス 433">
          <a:extLst>
            <a:ext uri="{FF2B5EF4-FFF2-40B4-BE49-F238E27FC236}">
              <a16:creationId xmlns:a16="http://schemas.microsoft.com/office/drawing/2014/main" xmlns="" id="{00000000-0008-0000-0300-0000B2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5" name="直線コネクタ 434">
          <a:extLst>
            <a:ext uri="{FF2B5EF4-FFF2-40B4-BE49-F238E27FC236}">
              <a16:creationId xmlns:a16="http://schemas.microsoft.com/office/drawing/2014/main" xmlns="" id="{00000000-0008-0000-0300-0000B3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6" name="テキスト ボックス 435">
          <a:extLst>
            <a:ext uri="{FF2B5EF4-FFF2-40B4-BE49-F238E27FC236}">
              <a16:creationId xmlns:a16="http://schemas.microsoft.com/office/drawing/2014/main" xmlns="" id="{00000000-0008-0000-0300-0000B4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7" name="直線コネクタ 436">
          <a:extLst>
            <a:ext uri="{FF2B5EF4-FFF2-40B4-BE49-F238E27FC236}">
              <a16:creationId xmlns:a16="http://schemas.microsoft.com/office/drawing/2014/main" xmlns="" id="{00000000-0008-0000-0300-0000B5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8" name="テキスト ボックス 437">
          <a:extLst>
            <a:ext uri="{FF2B5EF4-FFF2-40B4-BE49-F238E27FC236}">
              <a16:creationId xmlns:a16="http://schemas.microsoft.com/office/drawing/2014/main" xmlns="" id="{00000000-0008-0000-0300-0000B6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9" name="直線コネクタ 438">
          <a:extLst>
            <a:ext uri="{FF2B5EF4-FFF2-40B4-BE49-F238E27FC236}">
              <a16:creationId xmlns:a16="http://schemas.microsoft.com/office/drawing/2014/main" xmlns="" id="{00000000-0008-0000-0300-0000B7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0" name="テキスト ボックス 439">
          <a:extLst>
            <a:ext uri="{FF2B5EF4-FFF2-40B4-BE49-F238E27FC236}">
              <a16:creationId xmlns:a16="http://schemas.microsoft.com/office/drawing/2014/main" xmlns="" id="{00000000-0008-0000-0300-0000B8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1" name="直線コネクタ 440">
          <a:extLst>
            <a:ext uri="{FF2B5EF4-FFF2-40B4-BE49-F238E27FC236}">
              <a16:creationId xmlns:a16="http://schemas.microsoft.com/office/drawing/2014/main" xmlns="" id="{00000000-0008-0000-0300-0000B9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2" name="将来負担の状況グラフ枠">
          <a:extLst>
            <a:ext uri="{FF2B5EF4-FFF2-40B4-BE49-F238E27FC236}">
              <a16:creationId xmlns:a16="http://schemas.microsoft.com/office/drawing/2014/main" xmlns="" id="{00000000-0008-0000-0300-0000BA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58746</xdr:rowOff>
    </xdr:to>
    <xdr:cxnSp macro="">
      <xdr:nvCxnSpPr>
        <xdr:cNvPr id="443" name="直線コネクタ 442">
          <a:extLst>
            <a:ext uri="{FF2B5EF4-FFF2-40B4-BE49-F238E27FC236}">
              <a16:creationId xmlns:a16="http://schemas.microsoft.com/office/drawing/2014/main" xmlns="" id="{00000000-0008-0000-0300-0000BB010000}"/>
            </a:ext>
          </a:extLst>
        </xdr:cNvPr>
        <xdr:cNvCxnSpPr/>
      </xdr:nvCxnSpPr>
      <xdr:spPr>
        <a:xfrm flipV="1">
          <a:off x="17018000" y="2313214"/>
          <a:ext cx="0" cy="151743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30823</xdr:rowOff>
    </xdr:from>
    <xdr:ext cx="762000" cy="259045"/>
    <xdr:sp macro="" textlink="">
      <xdr:nvSpPr>
        <xdr:cNvPr id="444" name="将来負担の状況最小値テキスト">
          <a:extLst>
            <a:ext uri="{FF2B5EF4-FFF2-40B4-BE49-F238E27FC236}">
              <a16:creationId xmlns:a16="http://schemas.microsoft.com/office/drawing/2014/main" xmlns="" id="{00000000-0008-0000-0300-0000BC010000}"/>
            </a:ext>
          </a:extLst>
        </xdr:cNvPr>
        <xdr:cNvSpPr txBox="1"/>
      </xdr:nvSpPr>
      <xdr:spPr>
        <a:xfrm>
          <a:off x="17106900" y="3802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58746</xdr:rowOff>
    </xdr:from>
    <xdr:to>
      <xdr:col>81</xdr:col>
      <xdr:colOff>133350</xdr:colOff>
      <xdr:row>22</xdr:row>
      <xdr:rowOff>58746</xdr:rowOff>
    </xdr:to>
    <xdr:cxnSp macro="">
      <xdr:nvCxnSpPr>
        <xdr:cNvPr id="445" name="直線コネクタ 444">
          <a:extLst>
            <a:ext uri="{FF2B5EF4-FFF2-40B4-BE49-F238E27FC236}">
              <a16:creationId xmlns:a16="http://schemas.microsoft.com/office/drawing/2014/main" xmlns="" id="{00000000-0008-0000-0300-0000BD010000}"/>
            </a:ext>
          </a:extLst>
        </xdr:cNvPr>
        <xdr:cNvCxnSpPr/>
      </xdr:nvCxnSpPr>
      <xdr:spPr>
        <a:xfrm>
          <a:off x="16929100" y="3830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6" name="将来負担の状況最大値テキスト">
          <a:extLst>
            <a:ext uri="{FF2B5EF4-FFF2-40B4-BE49-F238E27FC236}">
              <a16:creationId xmlns:a16="http://schemas.microsoft.com/office/drawing/2014/main" xmlns="" id="{00000000-0008-0000-0300-0000BE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7" name="直線コネクタ 446">
          <a:extLst>
            <a:ext uri="{FF2B5EF4-FFF2-40B4-BE49-F238E27FC236}">
              <a16:creationId xmlns:a16="http://schemas.microsoft.com/office/drawing/2014/main" xmlns="" id="{00000000-0008-0000-0300-0000BF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5298</xdr:rowOff>
    </xdr:from>
    <xdr:to>
      <xdr:col>81</xdr:col>
      <xdr:colOff>44450</xdr:colOff>
      <xdr:row>14</xdr:row>
      <xdr:rowOff>42182</xdr:rowOff>
    </xdr:to>
    <xdr:cxnSp macro="">
      <xdr:nvCxnSpPr>
        <xdr:cNvPr id="448" name="直線コネクタ 447">
          <a:extLst>
            <a:ext uri="{FF2B5EF4-FFF2-40B4-BE49-F238E27FC236}">
              <a16:creationId xmlns:a16="http://schemas.microsoft.com/office/drawing/2014/main" xmlns="" id="{00000000-0008-0000-0300-0000C0010000}"/>
            </a:ext>
          </a:extLst>
        </xdr:cNvPr>
        <xdr:cNvCxnSpPr/>
      </xdr:nvCxnSpPr>
      <xdr:spPr>
        <a:xfrm flipV="1">
          <a:off x="16179800" y="2405598"/>
          <a:ext cx="838200" cy="36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170759</xdr:rowOff>
    </xdr:from>
    <xdr:ext cx="762000" cy="259045"/>
    <xdr:sp macro="" textlink="">
      <xdr:nvSpPr>
        <xdr:cNvPr id="449" name="将来負担の状況平均値テキスト">
          <a:extLst>
            <a:ext uri="{FF2B5EF4-FFF2-40B4-BE49-F238E27FC236}">
              <a16:creationId xmlns:a16="http://schemas.microsoft.com/office/drawing/2014/main" xmlns="" id="{00000000-0008-0000-0300-0000C1010000}"/>
            </a:ext>
          </a:extLst>
        </xdr:cNvPr>
        <xdr:cNvSpPr txBox="1"/>
      </xdr:nvSpPr>
      <xdr:spPr>
        <a:xfrm>
          <a:off x="17106900" y="2399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27232</xdr:rowOff>
    </xdr:from>
    <xdr:to>
      <xdr:col>81</xdr:col>
      <xdr:colOff>95250</xdr:colOff>
      <xdr:row>14</xdr:row>
      <xdr:rowOff>128832</xdr:rowOff>
    </xdr:to>
    <xdr:sp macro="" textlink="">
      <xdr:nvSpPr>
        <xdr:cNvPr id="450" name="フローチャート: 判断 449">
          <a:extLst>
            <a:ext uri="{FF2B5EF4-FFF2-40B4-BE49-F238E27FC236}">
              <a16:creationId xmlns:a16="http://schemas.microsoft.com/office/drawing/2014/main" xmlns="" id="{00000000-0008-0000-0300-0000C2010000}"/>
            </a:ext>
          </a:extLst>
        </xdr:cNvPr>
        <xdr:cNvSpPr/>
      </xdr:nvSpPr>
      <xdr:spPr>
        <a:xfrm>
          <a:off x="16967200" y="242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42182</xdr:rowOff>
    </xdr:from>
    <xdr:to>
      <xdr:col>77</xdr:col>
      <xdr:colOff>44450</xdr:colOff>
      <xdr:row>14</xdr:row>
      <xdr:rowOff>45285</xdr:rowOff>
    </xdr:to>
    <xdr:cxnSp macro="">
      <xdr:nvCxnSpPr>
        <xdr:cNvPr id="451" name="直線コネクタ 450">
          <a:extLst>
            <a:ext uri="{FF2B5EF4-FFF2-40B4-BE49-F238E27FC236}">
              <a16:creationId xmlns:a16="http://schemas.microsoft.com/office/drawing/2014/main" xmlns="" id="{00000000-0008-0000-0300-0000C3010000}"/>
            </a:ext>
          </a:extLst>
        </xdr:cNvPr>
        <xdr:cNvCxnSpPr/>
      </xdr:nvCxnSpPr>
      <xdr:spPr>
        <a:xfrm flipV="1">
          <a:off x="15290800" y="2442482"/>
          <a:ext cx="889000" cy="3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45502</xdr:rowOff>
    </xdr:from>
    <xdr:to>
      <xdr:col>77</xdr:col>
      <xdr:colOff>95250</xdr:colOff>
      <xdr:row>14</xdr:row>
      <xdr:rowOff>147102</xdr:rowOff>
    </xdr:to>
    <xdr:sp macro="" textlink="">
      <xdr:nvSpPr>
        <xdr:cNvPr id="452" name="フローチャート: 判断 451">
          <a:extLst>
            <a:ext uri="{FF2B5EF4-FFF2-40B4-BE49-F238E27FC236}">
              <a16:creationId xmlns:a16="http://schemas.microsoft.com/office/drawing/2014/main" xmlns="" id="{00000000-0008-0000-0300-0000C4010000}"/>
            </a:ext>
          </a:extLst>
        </xdr:cNvPr>
        <xdr:cNvSpPr/>
      </xdr:nvSpPr>
      <xdr:spPr>
        <a:xfrm>
          <a:off x="16129000" y="2445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131879</xdr:rowOff>
    </xdr:from>
    <xdr:ext cx="736600" cy="259045"/>
    <xdr:sp macro="" textlink="">
      <xdr:nvSpPr>
        <xdr:cNvPr id="453" name="テキスト ボックス 452">
          <a:extLst>
            <a:ext uri="{FF2B5EF4-FFF2-40B4-BE49-F238E27FC236}">
              <a16:creationId xmlns:a16="http://schemas.microsoft.com/office/drawing/2014/main" xmlns="" id="{00000000-0008-0000-0300-0000C5010000}"/>
            </a:ext>
          </a:extLst>
        </xdr:cNvPr>
        <xdr:cNvSpPr txBox="1"/>
      </xdr:nvSpPr>
      <xdr:spPr>
        <a:xfrm>
          <a:off x="15798800" y="25321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45285</xdr:rowOff>
    </xdr:from>
    <xdr:to>
      <xdr:col>72</xdr:col>
      <xdr:colOff>203200</xdr:colOff>
      <xdr:row>14</xdr:row>
      <xdr:rowOff>112504</xdr:rowOff>
    </xdr:to>
    <xdr:cxnSp macro="">
      <xdr:nvCxnSpPr>
        <xdr:cNvPr id="454" name="直線コネクタ 453">
          <a:extLst>
            <a:ext uri="{FF2B5EF4-FFF2-40B4-BE49-F238E27FC236}">
              <a16:creationId xmlns:a16="http://schemas.microsoft.com/office/drawing/2014/main" xmlns="" id="{00000000-0008-0000-0300-0000C6010000}"/>
            </a:ext>
          </a:extLst>
        </xdr:cNvPr>
        <xdr:cNvCxnSpPr/>
      </xdr:nvCxnSpPr>
      <xdr:spPr>
        <a:xfrm flipV="1">
          <a:off x="14401800" y="2445585"/>
          <a:ext cx="889000" cy="67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50328</xdr:rowOff>
    </xdr:from>
    <xdr:to>
      <xdr:col>73</xdr:col>
      <xdr:colOff>44450</xdr:colOff>
      <xdr:row>14</xdr:row>
      <xdr:rowOff>151928</xdr:rowOff>
    </xdr:to>
    <xdr:sp macro="" textlink="">
      <xdr:nvSpPr>
        <xdr:cNvPr id="455" name="フローチャート: 判断 454">
          <a:extLst>
            <a:ext uri="{FF2B5EF4-FFF2-40B4-BE49-F238E27FC236}">
              <a16:creationId xmlns:a16="http://schemas.microsoft.com/office/drawing/2014/main" xmlns="" id="{00000000-0008-0000-0300-0000C7010000}"/>
            </a:ext>
          </a:extLst>
        </xdr:cNvPr>
        <xdr:cNvSpPr/>
      </xdr:nvSpPr>
      <xdr:spPr>
        <a:xfrm>
          <a:off x="15240000" y="245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136705</xdr:rowOff>
    </xdr:from>
    <xdr:ext cx="762000" cy="259045"/>
    <xdr:sp macro="" textlink="">
      <xdr:nvSpPr>
        <xdr:cNvPr id="456" name="テキスト ボックス 455">
          <a:extLst>
            <a:ext uri="{FF2B5EF4-FFF2-40B4-BE49-F238E27FC236}">
              <a16:creationId xmlns:a16="http://schemas.microsoft.com/office/drawing/2014/main" xmlns="" id="{00000000-0008-0000-0300-0000C8010000}"/>
            </a:ext>
          </a:extLst>
        </xdr:cNvPr>
        <xdr:cNvSpPr txBox="1"/>
      </xdr:nvSpPr>
      <xdr:spPr>
        <a:xfrm>
          <a:off x="14909800" y="253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112504</xdr:rowOff>
    </xdr:from>
    <xdr:to>
      <xdr:col>68</xdr:col>
      <xdr:colOff>152400</xdr:colOff>
      <xdr:row>14</xdr:row>
      <xdr:rowOff>169382</xdr:rowOff>
    </xdr:to>
    <xdr:cxnSp macro="">
      <xdr:nvCxnSpPr>
        <xdr:cNvPr id="457" name="直線コネクタ 456">
          <a:extLst>
            <a:ext uri="{FF2B5EF4-FFF2-40B4-BE49-F238E27FC236}">
              <a16:creationId xmlns:a16="http://schemas.microsoft.com/office/drawing/2014/main" xmlns="" id="{00000000-0008-0000-0300-0000C9010000}"/>
            </a:ext>
          </a:extLst>
        </xdr:cNvPr>
        <xdr:cNvCxnSpPr/>
      </xdr:nvCxnSpPr>
      <xdr:spPr>
        <a:xfrm flipV="1">
          <a:off x="13512800" y="2512804"/>
          <a:ext cx="889000" cy="56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63772</xdr:rowOff>
    </xdr:from>
    <xdr:to>
      <xdr:col>68</xdr:col>
      <xdr:colOff>203200</xdr:colOff>
      <xdr:row>14</xdr:row>
      <xdr:rowOff>165372</xdr:rowOff>
    </xdr:to>
    <xdr:sp macro="" textlink="">
      <xdr:nvSpPr>
        <xdr:cNvPr id="458" name="フローチャート: 判断 457">
          <a:extLst>
            <a:ext uri="{FF2B5EF4-FFF2-40B4-BE49-F238E27FC236}">
              <a16:creationId xmlns:a16="http://schemas.microsoft.com/office/drawing/2014/main" xmlns="" id="{00000000-0008-0000-0300-0000CA010000}"/>
            </a:ext>
          </a:extLst>
        </xdr:cNvPr>
        <xdr:cNvSpPr/>
      </xdr:nvSpPr>
      <xdr:spPr>
        <a:xfrm>
          <a:off x="14351000" y="2464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150149</xdr:rowOff>
    </xdr:from>
    <xdr:ext cx="762000" cy="259045"/>
    <xdr:sp macro="" textlink="">
      <xdr:nvSpPr>
        <xdr:cNvPr id="459" name="テキスト ボックス 458">
          <a:extLst>
            <a:ext uri="{FF2B5EF4-FFF2-40B4-BE49-F238E27FC236}">
              <a16:creationId xmlns:a16="http://schemas.microsoft.com/office/drawing/2014/main" xmlns="" id="{00000000-0008-0000-0300-0000CB010000}"/>
            </a:ext>
          </a:extLst>
        </xdr:cNvPr>
        <xdr:cNvSpPr txBox="1"/>
      </xdr:nvSpPr>
      <xdr:spPr>
        <a:xfrm>
          <a:off x="14020800" y="2550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71701</xdr:rowOff>
    </xdr:from>
    <xdr:to>
      <xdr:col>64</xdr:col>
      <xdr:colOff>152400</xdr:colOff>
      <xdr:row>15</xdr:row>
      <xdr:rowOff>1851</xdr:rowOff>
    </xdr:to>
    <xdr:sp macro="" textlink="">
      <xdr:nvSpPr>
        <xdr:cNvPr id="460" name="フローチャート: 判断 459">
          <a:extLst>
            <a:ext uri="{FF2B5EF4-FFF2-40B4-BE49-F238E27FC236}">
              <a16:creationId xmlns:a16="http://schemas.microsoft.com/office/drawing/2014/main" xmlns="" id="{00000000-0008-0000-0300-0000CC010000}"/>
            </a:ext>
          </a:extLst>
        </xdr:cNvPr>
        <xdr:cNvSpPr/>
      </xdr:nvSpPr>
      <xdr:spPr>
        <a:xfrm>
          <a:off x="13462000" y="2472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12028</xdr:rowOff>
    </xdr:from>
    <xdr:ext cx="762000" cy="259045"/>
    <xdr:sp macro="" textlink="">
      <xdr:nvSpPr>
        <xdr:cNvPr id="461" name="テキスト ボックス 460">
          <a:extLst>
            <a:ext uri="{FF2B5EF4-FFF2-40B4-BE49-F238E27FC236}">
              <a16:creationId xmlns:a16="http://schemas.microsoft.com/office/drawing/2014/main" xmlns="" id="{00000000-0008-0000-0300-0000CD010000}"/>
            </a:ext>
          </a:extLst>
        </xdr:cNvPr>
        <xdr:cNvSpPr txBox="1"/>
      </xdr:nvSpPr>
      <xdr:spPr>
        <a:xfrm>
          <a:off x="13131800" y="22408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xmlns="" id="{00000000-0008-0000-0300-0000CE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xmlns="" id="{00000000-0008-0000-0300-0000CF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xmlns="" id="{00000000-0008-0000-0300-0000D0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xmlns="" id="{00000000-0008-0000-0300-0000D1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xmlns="" id="{00000000-0008-0000-0300-0000D2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125948</xdr:rowOff>
    </xdr:from>
    <xdr:to>
      <xdr:col>81</xdr:col>
      <xdr:colOff>95250</xdr:colOff>
      <xdr:row>14</xdr:row>
      <xdr:rowOff>56098</xdr:rowOff>
    </xdr:to>
    <xdr:sp macro="" textlink="">
      <xdr:nvSpPr>
        <xdr:cNvPr id="467" name="楕円 466">
          <a:extLst>
            <a:ext uri="{FF2B5EF4-FFF2-40B4-BE49-F238E27FC236}">
              <a16:creationId xmlns:a16="http://schemas.microsoft.com/office/drawing/2014/main" xmlns="" id="{00000000-0008-0000-0300-0000D3010000}"/>
            </a:ext>
          </a:extLst>
        </xdr:cNvPr>
        <xdr:cNvSpPr/>
      </xdr:nvSpPr>
      <xdr:spPr>
        <a:xfrm>
          <a:off x="16967200" y="2354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47225</xdr:rowOff>
    </xdr:from>
    <xdr:ext cx="762000" cy="259045"/>
    <xdr:sp macro="" textlink="">
      <xdr:nvSpPr>
        <xdr:cNvPr id="468" name="将来負担の状況該当値テキスト">
          <a:extLst>
            <a:ext uri="{FF2B5EF4-FFF2-40B4-BE49-F238E27FC236}">
              <a16:creationId xmlns:a16="http://schemas.microsoft.com/office/drawing/2014/main" xmlns="" id="{00000000-0008-0000-0300-0000D4010000}"/>
            </a:ext>
          </a:extLst>
        </xdr:cNvPr>
        <xdr:cNvSpPr txBox="1"/>
      </xdr:nvSpPr>
      <xdr:spPr>
        <a:xfrm>
          <a:off x="17106900" y="22760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13</xdr:row>
      <xdr:rowOff>162832</xdr:rowOff>
    </xdr:from>
    <xdr:to>
      <xdr:col>77</xdr:col>
      <xdr:colOff>95250</xdr:colOff>
      <xdr:row>14</xdr:row>
      <xdr:rowOff>92982</xdr:rowOff>
    </xdr:to>
    <xdr:sp macro="" textlink="">
      <xdr:nvSpPr>
        <xdr:cNvPr id="469" name="楕円 468">
          <a:extLst>
            <a:ext uri="{FF2B5EF4-FFF2-40B4-BE49-F238E27FC236}">
              <a16:creationId xmlns:a16="http://schemas.microsoft.com/office/drawing/2014/main" xmlns="" id="{00000000-0008-0000-0300-0000D5010000}"/>
            </a:ext>
          </a:extLst>
        </xdr:cNvPr>
        <xdr:cNvSpPr/>
      </xdr:nvSpPr>
      <xdr:spPr>
        <a:xfrm>
          <a:off x="16129000" y="2391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103159</xdr:rowOff>
    </xdr:from>
    <xdr:ext cx="736600" cy="259045"/>
    <xdr:sp macro="" textlink="">
      <xdr:nvSpPr>
        <xdr:cNvPr id="470" name="テキスト ボックス 469">
          <a:extLst>
            <a:ext uri="{FF2B5EF4-FFF2-40B4-BE49-F238E27FC236}">
              <a16:creationId xmlns:a16="http://schemas.microsoft.com/office/drawing/2014/main" xmlns="" id="{00000000-0008-0000-0300-0000D6010000}"/>
            </a:ext>
          </a:extLst>
        </xdr:cNvPr>
        <xdr:cNvSpPr txBox="1"/>
      </xdr:nvSpPr>
      <xdr:spPr>
        <a:xfrm>
          <a:off x="15798800" y="21605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165935</xdr:rowOff>
    </xdr:from>
    <xdr:to>
      <xdr:col>73</xdr:col>
      <xdr:colOff>44450</xdr:colOff>
      <xdr:row>14</xdr:row>
      <xdr:rowOff>96085</xdr:rowOff>
    </xdr:to>
    <xdr:sp macro="" textlink="">
      <xdr:nvSpPr>
        <xdr:cNvPr id="471" name="楕円 470">
          <a:extLst>
            <a:ext uri="{FF2B5EF4-FFF2-40B4-BE49-F238E27FC236}">
              <a16:creationId xmlns:a16="http://schemas.microsoft.com/office/drawing/2014/main" xmlns="" id="{00000000-0008-0000-0300-0000D7010000}"/>
            </a:ext>
          </a:extLst>
        </xdr:cNvPr>
        <xdr:cNvSpPr/>
      </xdr:nvSpPr>
      <xdr:spPr>
        <a:xfrm>
          <a:off x="15240000" y="2394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106262</xdr:rowOff>
    </xdr:from>
    <xdr:ext cx="762000" cy="259045"/>
    <xdr:sp macro="" textlink="">
      <xdr:nvSpPr>
        <xdr:cNvPr id="472" name="テキスト ボックス 471">
          <a:extLst>
            <a:ext uri="{FF2B5EF4-FFF2-40B4-BE49-F238E27FC236}">
              <a16:creationId xmlns:a16="http://schemas.microsoft.com/office/drawing/2014/main" xmlns="" id="{00000000-0008-0000-0300-0000D8010000}"/>
            </a:ext>
          </a:extLst>
        </xdr:cNvPr>
        <xdr:cNvSpPr txBox="1"/>
      </xdr:nvSpPr>
      <xdr:spPr>
        <a:xfrm>
          <a:off x="14909800" y="2163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61704</xdr:rowOff>
    </xdr:from>
    <xdr:to>
      <xdr:col>68</xdr:col>
      <xdr:colOff>203200</xdr:colOff>
      <xdr:row>14</xdr:row>
      <xdr:rowOff>163304</xdr:rowOff>
    </xdr:to>
    <xdr:sp macro="" textlink="">
      <xdr:nvSpPr>
        <xdr:cNvPr id="473" name="楕円 472">
          <a:extLst>
            <a:ext uri="{FF2B5EF4-FFF2-40B4-BE49-F238E27FC236}">
              <a16:creationId xmlns:a16="http://schemas.microsoft.com/office/drawing/2014/main" xmlns="" id="{00000000-0008-0000-0300-0000D9010000}"/>
            </a:ext>
          </a:extLst>
        </xdr:cNvPr>
        <xdr:cNvSpPr/>
      </xdr:nvSpPr>
      <xdr:spPr>
        <a:xfrm>
          <a:off x="14351000" y="2462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2031</xdr:rowOff>
    </xdr:from>
    <xdr:ext cx="762000" cy="259045"/>
    <xdr:sp macro="" textlink="">
      <xdr:nvSpPr>
        <xdr:cNvPr id="474" name="テキスト ボックス 473">
          <a:extLst>
            <a:ext uri="{FF2B5EF4-FFF2-40B4-BE49-F238E27FC236}">
              <a16:creationId xmlns:a16="http://schemas.microsoft.com/office/drawing/2014/main" xmlns="" id="{00000000-0008-0000-0300-0000DA010000}"/>
            </a:ext>
          </a:extLst>
        </xdr:cNvPr>
        <xdr:cNvSpPr txBox="1"/>
      </xdr:nvSpPr>
      <xdr:spPr>
        <a:xfrm>
          <a:off x="14020800" y="2230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118582</xdr:rowOff>
    </xdr:from>
    <xdr:to>
      <xdr:col>64</xdr:col>
      <xdr:colOff>152400</xdr:colOff>
      <xdr:row>15</xdr:row>
      <xdr:rowOff>48732</xdr:rowOff>
    </xdr:to>
    <xdr:sp macro="" textlink="">
      <xdr:nvSpPr>
        <xdr:cNvPr id="475" name="楕円 474">
          <a:extLst>
            <a:ext uri="{FF2B5EF4-FFF2-40B4-BE49-F238E27FC236}">
              <a16:creationId xmlns:a16="http://schemas.microsoft.com/office/drawing/2014/main" xmlns="" id="{00000000-0008-0000-0300-0000DB010000}"/>
            </a:ext>
          </a:extLst>
        </xdr:cNvPr>
        <xdr:cNvSpPr/>
      </xdr:nvSpPr>
      <xdr:spPr>
        <a:xfrm>
          <a:off x="13462000" y="2518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33509</xdr:rowOff>
    </xdr:from>
    <xdr:ext cx="762000" cy="259045"/>
    <xdr:sp macro="" textlink="">
      <xdr:nvSpPr>
        <xdr:cNvPr id="476" name="テキスト ボックス 475">
          <a:extLst>
            <a:ext uri="{FF2B5EF4-FFF2-40B4-BE49-F238E27FC236}">
              <a16:creationId xmlns:a16="http://schemas.microsoft.com/office/drawing/2014/main" xmlns="" id="{00000000-0008-0000-0300-0000DC010000}"/>
            </a:ext>
          </a:extLst>
        </xdr:cNvPr>
        <xdr:cNvSpPr txBox="1"/>
      </xdr:nvSpPr>
      <xdr:spPr>
        <a:xfrm>
          <a:off x="13131800" y="2605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xmlns=""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xmlns=""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xmlns=""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xmlns=""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山形県新庄市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xmlns=""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xmlns=""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xmlns=""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xmlns=""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xmlns=""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xmlns=""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xmlns=""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35,849
35,482
222.85
17,711,044
16,702,148
930,163
9,464,990
14,358,630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xmlns=""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xmlns=""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xmlns=""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26.8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xmlns=""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xmlns=""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xmlns=""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xmlns=""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xmlns=""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xmlns=""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xmlns=""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xmlns=""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xmlns=""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xmlns=""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xmlns=""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xmlns=""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xmlns=""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xmlns=""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xmlns=""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xmlns=""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95925" cy="259045"/>
    <xdr:sp macro="" textlink="">
      <xdr:nvSpPr>
        <xdr:cNvPr id="32" name="テキスト ボックス 31">
          <a:extLst>
            <a:ext uri="{FF2B5EF4-FFF2-40B4-BE49-F238E27FC236}">
              <a16:creationId xmlns:a16="http://schemas.microsoft.com/office/drawing/2014/main" xmlns="" id="{00000000-0008-0000-0400-000020000000}"/>
            </a:ext>
          </a:extLst>
        </xdr:cNvPr>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xmlns=""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xmlns=""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xmlns=""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xmlns=""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xmlns=""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xmlns=""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xmlns=""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xmlns=""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xmlns=""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xmlns=""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xmlns=""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xmlns=""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ごみ処理業務、消防業務などを一部事務組合で行っていることと、「定員管理計画」を着実に実行してきたことにより、人件費に係る経常収支比率は</a:t>
          </a:r>
          <a:r>
            <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a:t>
          </a:r>
          <a:r>
            <a:rPr kumimoji="0"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内</a:t>
          </a:r>
          <a:r>
            <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平均</a:t>
          </a:r>
          <a:r>
            <a:rPr kumimoji="0"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値</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1.9</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ポイント下回って</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いる。今後も、住民サービスを低下させることのないよう効率的な人員配置や業務の民間委託化により、職員数の適正化を推進し人件費の抑制に努める。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xmlns=""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xmlns=""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xmlns=""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xmlns=""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xmlns=""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xmlns=""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xmlns=""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xmlns=""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xmlns=""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xmlns=""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xmlns=""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xmlns=""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xmlns=""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xmlns=""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85852</xdr:rowOff>
    </xdr:from>
    <xdr:to>
      <xdr:col>24</xdr:col>
      <xdr:colOff>25400</xdr:colOff>
      <xdr:row>40</xdr:row>
      <xdr:rowOff>8128</xdr:rowOff>
    </xdr:to>
    <xdr:cxnSp macro="">
      <xdr:nvCxnSpPr>
        <xdr:cNvPr id="59" name="直線コネクタ 58">
          <a:extLst>
            <a:ext uri="{FF2B5EF4-FFF2-40B4-BE49-F238E27FC236}">
              <a16:creationId xmlns:a16="http://schemas.microsoft.com/office/drawing/2014/main" xmlns="" id="{00000000-0008-0000-0400-00003B000000}"/>
            </a:ext>
          </a:extLst>
        </xdr:cNvPr>
        <xdr:cNvCxnSpPr/>
      </xdr:nvCxnSpPr>
      <xdr:spPr>
        <a:xfrm flipV="1">
          <a:off x="4826000" y="5915152"/>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151655</xdr:rowOff>
    </xdr:from>
    <xdr:ext cx="762000" cy="259045"/>
    <xdr:sp macro="" textlink="">
      <xdr:nvSpPr>
        <xdr:cNvPr id="60" name="人件費最小値テキスト">
          <a:extLst>
            <a:ext uri="{FF2B5EF4-FFF2-40B4-BE49-F238E27FC236}">
              <a16:creationId xmlns:a16="http://schemas.microsoft.com/office/drawing/2014/main" xmlns="" id="{00000000-0008-0000-0400-00003C000000}"/>
            </a:ext>
          </a:extLst>
        </xdr:cNvPr>
        <xdr:cNvSpPr txBox="1"/>
      </xdr:nvSpPr>
      <xdr:spPr>
        <a:xfrm>
          <a:off x="4914900" y="683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8128</xdr:rowOff>
    </xdr:from>
    <xdr:to>
      <xdr:col>24</xdr:col>
      <xdr:colOff>114300</xdr:colOff>
      <xdr:row>40</xdr:row>
      <xdr:rowOff>8128</xdr:rowOff>
    </xdr:to>
    <xdr:cxnSp macro="">
      <xdr:nvCxnSpPr>
        <xdr:cNvPr id="61" name="直線コネクタ 60">
          <a:extLst>
            <a:ext uri="{FF2B5EF4-FFF2-40B4-BE49-F238E27FC236}">
              <a16:creationId xmlns:a16="http://schemas.microsoft.com/office/drawing/2014/main" xmlns="" id="{00000000-0008-0000-0400-00003D000000}"/>
            </a:ext>
          </a:extLst>
        </xdr:cNvPr>
        <xdr:cNvCxnSpPr/>
      </xdr:nvCxnSpPr>
      <xdr:spPr>
        <a:xfrm>
          <a:off x="4737100" y="6866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779</xdr:rowOff>
    </xdr:from>
    <xdr:ext cx="762000" cy="259045"/>
    <xdr:sp macro="" textlink="">
      <xdr:nvSpPr>
        <xdr:cNvPr id="62" name="人件費最大値テキスト">
          <a:extLst>
            <a:ext uri="{FF2B5EF4-FFF2-40B4-BE49-F238E27FC236}">
              <a16:creationId xmlns:a16="http://schemas.microsoft.com/office/drawing/2014/main" xmlns="" id="{00000000-0008-0000-0400-00003E000000}"/>
            </a:ext>
          </a:extLst>
        </xdr:cNvPr>
        <xdr:cNvSpPr txBox="1"/>
      </xdr:nvSpPr>
      <xdr:spPr>
        <a:xfrm>
          <a:off x="4914900" y="5658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85852</xdr:rowOff>
    </xdr:from>
    <xdr:to>
      <xdr:col>24</xdr:col>
      <xdr:colOff>114300</xdr:colOff>
      <xdr:row>34</xdr:row>
      <xdr:rowOff>85852</xdr:rowOff>
    </xdr:to>
    <xdr:cxnSp macro="">
      <xdr:nvCxnSpPr>
        <xdr:cNvPr id="63" name="直線コネクタ 62">
          <a:extLst>
            <a:ext uri="{FF2B5EF4-FFF2-40B4-BE49-F238E27FC236}">
              <a16:creationId xmlns:a16="http://schemas.microsoft.com/office/drawing/2014/main" xmlns="" id="{00000000-0008-0000-0400-00003F000000}"/>
            </a:ext>
          </a:extLst>
        </xdr:cNvPr>
        <xdr:cNvCxnSpPr/>
      </xdr:nvCxnSpPr>
      <xdr:spPr>
        <a:xfrm>
          <a:off x="4737100" y="5915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117856</xdr:rowOff>
    </xdr:from>
    <xdr:to>
      <xdr:col>24</xdr:col>
      <xdr:colOff>25400</xdr:colOff>
      <xdr:row>36</xdr:row>
      <xdr:rowOff>127000</xdr:rowOff>
    </xdr:to>
    <xdr:cxnSp macro="">
      <xdr:nvCxnSpPr>
        <xdr:cNvPr id="64" name="直線コネクタ 63">
          <a:extLst>
            <a:ext uri="{FF2B5EF4-FFF2-40B4-BE49-F238E27FC236}">
              <a16:creationId xmlns:a16="http://schemas.microsoft.com/office/drawing/2014/main" xmlns="" id="{00000000-0008-0000-0400-000040000000}"/>
            </a:ext>
          </a:extLst>
        </xdr:cNvPr>
        <xdr:cNvCxnSpPr/>
      </xdr:nvCxnSpPr>
      <xdr:spPr>
        <a:xfrm>
          <a:off x="3987800" y="629005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135145</xdr:rowOff>
    </xdr:from>
    <xdr:ext cx="762000" cy="259045"/>
    <xdr:sp macro="" textlink="">
      <xdr:nvSpPr>
        <xdr:cNvPr id="65" name="人件費平均値テキスト">
          <a:extLst>
            <a:ext uri="{FF2B5EF4-FFF2-40B4-BE49-F238E27FC236}">
              <a16:creationId xmlns:a16="http://schemas.microsoft.com/office/drawing/2014/main" xmlns="" id="{00000000-0008-0000-0400-000041000000}"/>
            </a:ext>
          </a:extLst>
        </xdr:cNvPr>
        <xdr:cNvSpPr txBox="1"/>
      </xdr:nvSpPr>
      <xdr:spPr>
        <a:xfrm>
          <a:off x="4914900" y="63073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163068</xdr:rowOff>
    </xdr:from>
    <xdr:to>
      <xdr:col>24</xdr:col>
      <xdr:colOff>76200</xdr:colOff>
      <xdr:row>37</xdr:row>
      <xdr:rowOff>93218</xdr:rowOff>
    </xdr:to>
    <xdr:sp macro="" textlink="">
      <xdr:nvSpPr>
        <xdr:cNvPr id="66" name="フローチャート: 判断 65">
          <a:extLst>
            <a:ext uri="{FF2B5EF4-FFF2-40B4-BE49-F238E27FC236}">
              <a16:creationId xmlns:a16="http://schemas.microsoft.com/office/drawing/2014/main" xmlns="" id="{00000000-0008-0000-0400-000042000000}"/>
            </a:ext>
          </a:extLst>
        </xdr:cNvPr>
        <xdr:cNvSpPr/>
      </xdr:nvSpPr>
      <xdr:spPr>
        <a:xfrm>
          <a:off x="47752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108712</xdr:rowOff>
    </xdr:from>
    <xdr:to>
      <xdr:col>19</xdr:col>
      <xdr:colOff>187325</xdr:colOff>
      <xdr:row>36</xdr:row>
      <xdr:rowOff>117856</xdr:rowOff>
    </xdr:to>
    <xdr:cxnSp macro="">
      <xdr:nvCxnSpPr>
        <xdr:cNvPr id="67" name="直線コネクタ 66">
          <a:extLst>
            <a:ext uri="{FF2B5EF4-FFF2-40B4-BE49-F238E27FC236}">
              <a16:creationId xmlns:a16="http://schemas.microsoft.com/office/drawing/2014/main" xmlns="" id="{00000000-0008-0000-0400-000043000000}"/>
            </a:ext>
          </a:extLst>
        </xdr:cNvPr>
        <xdr:cNvCxnSpPr/>
      </xdr:nvCxnSpPr>
      <xdr:spPr>
        <a:xfrm>
          <a:off x="3098800" y="628091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xmlns=""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68851</xdr:rowOff>
    </xdr:from>
    <xdr:ext cx="736600" cy="259045"/>
    <xdr:sp macro="" textlink="">
      <xdr:nvSpPr>
        <xdr:cNvPr id="69" name="テキスト ボックス 68">
          <a:extLst>
            <a:ext uri="{FF2B5EF4-FFF2-40B4-BE49-F238E27FC236}">
              <a16:creationId xmlns:a16="http://schemas.microsoft.com/office/drawing/2014/main" xmlns="" id="{00000000-0008-0000-0400-000045000000}"/>
            </a:ext>
          </a:extLst>
        </xdr:cNvPr>
        <xdr:cNvSpPr txBox="1"/>
      </xdr:nvSpPr>
      <xdr:spPr>
        <a:xfrm>
          <a:off x="3606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108712</xdr:rowOff>
    </xdr:from>
    <xdr:to>
      <xdr:col>15</xdr:col>
      <xdr:colOff>98425</xdr:colOff>
      <xdr:row>36</xdr:row>
      <xdr:rowOff>131572</xdr:rowOff>
    </xdr:to>
    <xdr:cxnSp macro="">
      <xdr:nvCxnSpPr>
        <xdr:cNvPr id="70" name="直線コネクタ 69">
          <a:extLst>
            <a:ext uri="{FF2B5EF4-FFF2-40B4-BE49-F238E27FC236}">
              <a16:creationId xmlns:a16="http://schemas.microsoft.com/office/drawing/2014/main" xmlns="" id="{00000000-0008-0000-0400-000046000000}"/>
            </a:ext>
          </a:extLst>
        </xdr:cNvPr>
        <xdr:cNvCxnSpPr/>
      </xdr:nvCxnSpPr>
      <xdr:spPr>
        <a:xfrm flipV="1">
          <a:off x="2209800" y="628091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149352</xdr:rowOff>
    </xdr:from>
    <xdr:to>
      <xdr:col>15</xdr:col>
      <xdr:colOff>149225</xdr:colOff>
      <xdr:row>37</xdr:row>
      <xdr:rowOff>79502</xdr:rowOff>
    </xdr:to>
    <xdr:sp macro="" textlink="">
      <xdr:nvSpPr>
        <xdr:cNvPr id="71" name="フローチャート: 判断 70">
          <a:extLst>
            <a:ext uri="{FF2B5EF4-FFF2-40B4-BE49-F238E27FC236}">
              <a16:creationId xmlns:a16="http://schemas.microsoft.com/office/drawing/2014/main" xmlns="" id="{00000000-0008-0000-0400-000047000000}"/>
            </a:ext>
          </a:extLst>
        </xdr:cNvPr>
        <xdr:cNvSpPr/>
      </xdr:nvSpPr>
      <xdr:spPr>
        <a:xfrm>
          <a:off x="3048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64279</xdr:rowOff>
    </xdr:from>
    <xdr:ext cx="762000" cy="259045"/>
    <xdr:sp macro="" textlink="">
      <xdr:nvSpPr>
        <xdr:cNvPr id="72" name="テキスト ボックス 71">
          <a:extLst>
            <a:ext uri="{FF2B5EF4-FFF2-40B4-BE49-F238E27FC236}">
              <a16:creationId xmlns:a16="http://schemas.microsoft.com/office/drawing/2014/main" xmlns="" id="{00000000-0008-0000-0400-000048000000}"/>
            </a:ext>
          </a:extLst>
        </xdr:cNvPr>
        <xdr:cNvSpPr txBox="1"/>
      </xdr:nvSpPr>
      <xdr:spPr>
        <a:xfrm>
          <a:off x="2717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127000</xdr:rowOff>
    </xdr:from>
    <xdr:to>
      <xdr:col>11</xdr:col>
      <xdr:colOff>9525</xdr:colOff>
      <xdr:row>36</xdr:row>
      <xdr:rowOff>131572</xdr:rowOff>
    </xdr:to>
    <xdr:cxnSp macro="">
      <xdr:nvCxnSpPr>
        <xdr:cNvPr id="73" name="直線コネクタ 72">
          <a:extLst>
            <a:ext uri="{FF2B5EF4-FFF2-40B4-BE49-F238E27FC236}">
              <a16:creationId xmlns:a16="http://schemas.microsoft.com/office/drawing/2014/main" xmlns="" id="{00000000-0008-0000-0400-000049000000}"/>
            </a:ext>
          </a:extLst>
        </xdr:cNvPr>
        <xdr:cNvCxnSpPr/>
      </xdr:nvCxnSpPr>
      <xdr:spPr>
        <a:xfrm>
          <a:off x="1320800" y="629920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131064</xdr:rowOff>
    </xdr:from>
    <xdr:to>
      <xdr:col>11</xdr:col>
      <xdr:colOff>60325</xdr:colOff>
      <xdr:row>37</xdr:row>
      <xdr:rowOff>61214</xdr:rowOff>
    </xdr:to>
    <xdr:sp macro="" textlink="">
      <xdr:nvSpPr>
        <xdr:cNvPr id="74" name="フローチャート: 判断 73">
          <a:extLst>
            <a:ext uri="{FF2B5EF4-FFF2-40B4-BE49-F238E27FC236}">
              <a16:creationId xmlns:a16="http://schemas.microsoft.com/office/drawing/2014/main" xmlns="" id="{00000000-0008-0000-0400-00004A000000}"/>
            </a:ext>
          </a:extLst>
        </xdr:cNvPr>
        <xdr:cNvSpPr/>
      </xdr:nvSpPr>
      <xdr:spPr>
        <a:xfrm>
          <a:off x="2159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45991</xdr:rowOff>
    </xdr:from>
    <xdr:ext cx="762000" cy="259045"/>
    <xdr:sp macro="" textlink="">
      <xdr:nvSpPr>
        <xdr:cNvPr id="75" name="テキスト ボックス 74">
          <a:extLst>
            <a:ext uri="{FF2B5EF4-FFF2-40B4-BE49-F238E27FC236}">
              <a16:creationId xmlns:a16="http://schemas.microsoft.com/office/drawing/2014/main" xmlns="" id="{00000000-0008-0000-0400-00004B000000}"/>
            </a:ext>
          </a:extLst>
        </xdr:cNvPr>
        <xdr:cNvSpPr txBox="1"/>
      </xdr:nvSpPr>
      <xdr:spPr>
        <a:xfrm>
          <a:off x="18288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135636</xdr:rowOff>
    </xdr:from>
    <xdr:to>
      <xdr:col>6</xdr:col>
      <xdr:colOff>171450</xdr:colOff>
      <xdr:row>37</xdr:row>
      <xdr:rowOff>65786</xdr:rowOff>
    </xdr:to>
    <xdr:sp macro="" textlink="">
      <xdr:nvSpPr>
        <xdr:cNvPr id="76" name="フローチャート: 判断 75">
          <a:extLst>
            <a:ext uri="{FF2B5EF4-FFF2-40B4-BE49-F238E27FC236}">
              <a16:creationId xmlns:a16="http://schemas.microsoft.com/office/drawing/2014/main" xmlns="" id="{00000000-0008-0000-0400-00004C000000}"/>
            </a:ext>
          </a:extLst>
        </xdr:cNvPr>
        <xdr:cNvSpPr/>
      </xdr:nvSpPr>
      <xdr:spPr>
        <a:xfrm>
          <a:off x="1270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50563</xdr:rowOff>
    </xdr:from>
    <xdr:ext cx="762000" cy="259045"/>
    <xdr:sp macro="" textlink="">
      <xdr:nvSpPr>
        <xdr:cNvPr id="77" name="テキスト ボックス 76">
          <a:extLst>
            <a:ext uri="{FF2B5EF4-FFF2-40B4-BE49-F238E27FC236}">
              <a16:creationId xmlns:a16="http://schemas.microsoft.com/office/drawing/2014/main" xmlns="" id="{00000000-0008-0000-0400-00004D000000}"/>
            </a:ext>
          </a:extLst>
        </xdr:cNvPr>
        <xdr:cNvSpPr txBox="1"/>
      </xdr:nvSpPr>
      <xdr:spPr>
        <a:xfrm>
          <a:off x="939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xmlns=""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xmlns=""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xmlns=""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xmlns=""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xmlns=""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76200</xdr:rowOff>
    </xdr:from>
    <xdr:to>
      <xdr:col>24</xdr:col>
      <xdr:colOff>76200</xdr:colOff>
      <xdr:row>37</xdr:row>
      <xdr:rowOff>6350</xdr:rowOff>
    </xdr:to>
    <xdr:sp macro="" textlink="">
      <xdr:nvSpPr>
        <xdr:cNvPr id="83" name="楕円 82">
          <a:extLst>
            <a:ext uri="{FF2B5EF4-FFF2-40B4-BE49-F238E27FC236}">
              <a16:creationId xmlns:a16="http://schemas.microsoft.com/office/drawing/2014/main" xmlns="" id="{00000000-0008-0000-0400-000053000000}"/>
            </a:ext>
          </a:extLst>
        </xdr:cNvPr>
        <xdr:cNvSpPr/>
      </xdr:nvSpPr>
      <xdr:spPr>
        <a:xfrm>
          <a:off x="47752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92727</xdr:rowOff>
    </xdr:from>
    <xdr:ext cx="762000" cy="259045"/>
    <xdr:sp macro="" textlink="">
      <xdr:nvSpPr>
        <xdr:cNvPr id="84" name="人件費該当値テキスト">
          <a:extLst>
            <a:ext uri="{FF2B5EF4-FFF2-40B4-BE49-F238E27FC236}">
              <a16:creationId xmlns:a16="http://schemas.microsoft.com/office/drawing/2014/main" xmlns="" id="{00000000-0008-0000-0400-000054000000}"/>
            </a:ext>
          </a:extLst>
        </xdr:cNvPr>
        <xdr:cNvSpPr txBox="1"/>
      </xdr:nvSpPr>
      <xdr:spPr>
        <a:xfrm>
          <a:off x="4914900" y="609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67056</xdr:rowOff>
    </xdr:from>
    <xdr:to>
      <xdr:col>20</xdr:col>
      <xdr:colOff>38100</xdr:colOff>
      <xdr:row>36</xdr:row>
      <xdr:rowOff>168656</xdr:rowOff>
    </xdr:to>
    <xdr:sp macro="" textlink="">
      <xdr:nvSpPr>
        <xdr:cNvPr id="85" name="楕円 84">
          <a:extLst>
            <a:ext uri="{FF2B5EF4-FFF2-40B4-BE49-F238E27FC236}">
              <a16:creationId xmlns:a16="http://schemas.microsoft.com/office/drawing/2014/main" xmlns="" id="{00000000-0008-0000-0400-000055000000}"/>
            </a:ext>
          </a:extLst>
        </xdr:cNvPr>
        <xdr:cNvSpPr/>
      </xdr:nvSpPr>
      <xdr:spPr>
        <a:xfrm>
          <a:off x="3937000" y="623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7383</xdr:rowOff>
    </xdr:from>
    <xdr:ext cx="736600" cy="259045"/>
    <xdr:sp macro="" textlink="">
      <xdr:nvSpPr>
        <xdr:cNvPr id="86" name="テキスト ボックス 85">
          <a:extLst>
            <a:ext uri="{FF2B5EF4-FFF2-40B4-BE49-F238E27FC236}">
              <a16:creationId xmlns:a16="http://schemas.microsoft.com/office/drawing/2014/main" xmlns="" id="{00000000-0008-0000-0400-000056000000}"/>
            </a:ext>
          </a:extLst>
        </xdr:cNvPr>
        <xdr:cNvSpPr txBox="1"/>
      </xdr:nvSpPr>
      <xdr:spPr>
        <a:xfrm>
          <a:off x="3606800" y="60081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57912</xdr:rowOff>
    </xdr:from>
    <xdr:to>
      <xdr:col>15</xdr:col>
      <xdr:colOff>149225</xdr:colOff>
      <xdr:row>36</xdr:row>
      <xdr:rowOff>159512</xdr:rowOff>
    </xdr:to>
    <xdr:sp macro="" textlink="">
      <xdr:nvSpPr>
        <xdr:cNvPr id="87" name="楕円 86">
          <a:extLst>
            <a:ext uri="{FF2B5EF4-FFF2-40B4-BE49-F238E27FC236}">
              <a16:creationId xmlns:a16="http://schemas.microsoft.com/office/drawing/2014/main" xmlns="" id="{00000000-0008-0000-0400-000057000000}"/>
            </a:ext>
          </a:extLst>
        </xdr:cNvPr>
        <xdr:cNvSpPr/>
      </xdr:nvSpPr>
      <xdr:spPr>
        <a:xfrm>
          <a:off x="3048000" y="623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169689</xdr:rowOff>
    </xdr:from>
    <xdr:ext cx="762000" cy="259045"/>
    <xdr:sp macro="" textlink="">
      <xdr:nvSpPr>
        <xdr:cNvPr id="88" name="テキスト ボックス 87">
          <a:extLst>
            <a:ext uri="{FF2B5EF4-FFF2-40B4-BE49-F238E27FC236}">
              <a16:creationId xmlns:a16="http://schemas.microsoft.com/office/drawing/2014/main" xmlns="" id="{00000000-0008-0000-0400-000058000000}"/>
            </a:ext>
          </a:extLst>
        </xdr:cNvPr>
        <xdr:cNvSpPr txBox="1"/>
      </xdr:nvSpPr>
      <xdr:spPr>
        <a:xfrm>
          <a:off x="2717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80772</xdr:rowOff>
    </xdr:from>
    <xdr:to>
      <xdr:col>11</xdr:col>
      <xdr:colOff>60325</xdr:colOff>
      <xdr:row>37</xdr:row>
      <xdr:rowOff>10922</xdr:rowOff>
    </xdr:to>
    <xdr:sp macro="" textlink="">
      <xdr:nvSpPr>
        <xdr:cNvPr id="89" name="楕円 88">
          <a:extLst>
            <a:ext uri="{FF2B5EF4-FFF2-40B4-BE49-F238E27FC236}">
              <a16:creationId xmlns:a16="http://schemas.microsoft.com/office/drawing/2014/main" xmlns="" id="{00000000-0008-0000-0400-000059000000}"/>
            </a:ext>
          </a:extLst>
        </xdr:cNvPr>
        <xdr:cNvSpPr/>
      </xdr:nvSpPr>
      <xdr:spPr>
        <a:xfrm>
          <a:off x="2159000" y="625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21099</xdr:rowOff>
    </xdr:from>
    <xdr:ext cx="762000" cy="259045"/>
    <xdr:sp macro="" textlink="">
      <xdr:nvSpPr>
        <xdr:cNvPr id="90" name="テキスト ボックス 89">
          <a:extLst>
            <a:ext uri="{FF2B5EF4-FFF2-40B4-BE49-F238E27FC236}">
              <a16:creationId xmlns:a16="http://schemas.microsoft.com/office/drawing/2014/main" xmlns="" id="{00000000-0008-0000-0400-00005A000000}"/>
            </a:ext>
          </a:extLst>
        </xdr:cNvPr>
        <xdr:cNvSpPr txBox="1"/>
      </xdr:nvSpPr>
      <xdr:spPr>
        <a:xfrm>
          <a:off x="1828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76200</xdr:rowOff>
    </xdr:from>
    <xdr:to>
      <xdr:col>6</xdr:col>
      <xdr:colOff>171450</xdr:colOff>
      <xdr:row>37</xdr:row>
      <xdr:rowOff>6350</xdr:rowOff>
    </xdr:to>
    <xdr:sp macro="" textlink="">
      <xdr:nvSpPr>
        <xdr:cNvPr id="91" name="楕円 90">
          <a:extLst>
            <a:ext uri="{FF2B5EF4-FFF2-40B4-BE49-F238E27FC236}">
              <a16:creationId xmlns:a16="http://schemas.microsoft.com/office/drawing/2014/main" xmlns="" id="{00000000-0008-0000-0400-00005B000000}"/>
            </a:ext>
          </a:extLst>
        </xdr:cNvPr>
        <xdr:cNvSpPr/>
      </xdr:nvSpPr>
      <xdr:spPr>
        <a:xfrm>
          <a:off x="1270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16527</xdr:rowOff>
    </xdr:from>
    <xdr:ext cx="762000" cy="259045"/>
    <xdr:sp macro="" textlink="">
      <xdr:nvSpPr>
        <xdr:cNvPr id="92" name="テキスト ボックス 91">
          <a:extLst>
            <a:ext uri="{FF2B5EF4-FFF2-40B4-BE49-F238E27FC236}">
              <a16:creationId xmlns:a16="http://schemas.microsoft.com/office/drawing/2014/main" xmlns="" id="{00000000-0008-0000-0400-00005C000000}"/>
            </a:ext>
          </a:extLst>
        </xdr:cNvPr>
        <xdr:cNvSpPr txBox="1"/>
      </xdr:nvSpPr>
      <xdr:spPr>
        <a:xfrm>
          <a:off x="939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xmlns=""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xmlns=""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xmlns=""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xmlns=""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xmlns=""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xmlns=""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xmlns=""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xmlns=""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xmlns=""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xmlns=""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xmlns=""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ごみ処理業務、消防業務などを一部事務組合で行っていることが大きな要因となり、物件費に係る経常収支比率は</a:t>
          </a:r>
          <a:r>
            <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a:t>
          </a:r>
          <a:r>
            <a:rPr kumimoji="0"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内</a:t>
          </a:r>
          <a:r>
            <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平均</a:t>
          </a:r>
          <a:r>
            <a:rPr kumimoji="0"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値</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下回って</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いる。ここ数年ふるさと納税事業の影響により大幅に増加したが令和元年度以降は減少すると推測されるが、施設の除却や物件費単価の上昇、また消費税率改正の影響もあり、大幅な減少は見込めず、ほぼ横ばいで推移する見込み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xmlns=""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xmlns=""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xmlns=""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7" name="直線コネクタ 106">
          <a:extLst>
            <a:ext uri="{FF2B5EF4-FFF2-40B4-BE49-F238E27FC236}">
              <a16:creationId xmlns:a16="http://schemas.microsoft.com/office/drawing/2014/main" xmlns="" id="{00000000-0008-0000-0400-00006B000000}"/>
            </a:ext>
          </a:extLst>
        </xdr:cNvPr>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08" name="テキスト ボックス 107">
          <a:extLst>
            <a:ext uri="{FF2B5EF4-FFF2-40B4-BE49-F238E27FC236}">
              <a16:creationId xmlns:a16="http://schemas.microsoft.com/office/drawing/2014/main" xmlns="" id="{00000000-0008-0000-0400-00006C000000}"/>
            </a:ext>
          </a:extLst>
        </xdr:cNvPr>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09" name="直線コネクタ 108">
          <a:extLst>
            <a:ext uri="{FF2B5EF4-FFF2-40B4-BE49-F238E27FC236}">
              <a16:creationId xmlns:a16="http://schemas.microsoft.com/office/drawing/2014/main" xmlns="" id="{00000000-0008-0000-0400-00006D000000}"/>
            </a:ext>
          </a:extLst>
        </xdr:cNvPr>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0" name="テキスト ボックス 109">
          <a:extLst>
            <a:ext uri="{FF2B5EF4-FFF2-40B4-BE49-F238E27FC236}">
              <a16:creationId xmlns:a16="http://schemas.microsoft.com/office/drawing/2014/main" xmlns="" id="{00000000-0008-0000-0400-00006E000000}"/>
            </a:ext>
          </a:extLst>
        </xdr:cNvPr>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1" name="直線コネクタ 110">
          <a:extLst>
            <a:ext uri="{FF2B5EF4-FFF2-40B4-BE49-F238E27FC236}">
              <a16:creationId xmlns:a16="http://schemas.microsoft.com/office/drawing/2014/main" xmlns="" id="{00000000-0008-0000-0400-00006F000000}"/>
            </a:ext>
          </a:extLst>
        </xdr:cNvPr>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2" name="テキスト ボックス 111">
          <a:extLst>
            <a:ext uri="{FF2B5EF4-FFF2-40B4-BE49-F238E27FC236}">
              <a16:creationId xmlns:a16="http://schemas.microsoft.com/office/drawing/2014/main" xmlns="" id="{00000000-0008-0000-0400-000070000000}"/>
            </a:ext>
          </a:extLst>
        </xdr:cNvPr>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3" name="直線コネクタ 112">
          <a:extLst>
            <a:ext uri="{FF2B5EF4-FFF2-40B4-BE49-F238E27FC236}">
              <a16:creationId xmlns:a16="http://schemas.microsoft.com/office/drawing/2014/main" xmlns="" id="{00000000-0008-0000-0400-000071000000}"/>
            </a:ext>
          </a:extLst>
        </xdr:cNvPr>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4" name="テキスト ボックス 113">
          <a:extLst>
            <a:ext uri="{FF2B5EF4-FFF2-40B4-BE49-F238E27FC236}">
              <a16:creationId xmlns:a16="http://schemas.microsoft.com/office/drawing/2014/main" xmlns="" id="{00000000-0008-0000-0400-000072000000}"/>
            </a:ext>
          </a:extLst>
        </xdr:cNvPr>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5" name="直線コネクタ 114">
          <a:extLst>
            <a:ext uri="{FF2B5EF4-FFF2-40B4-BE49-F238E27FC236}">
              <a16:creationId xmlns:a16="http://schemas.microsoft.com/office/drawing/2014/main" xmlns="" id="{00000000-0008-0000-0400-000073000000}"/>
            </a:ext>
          </a:extLst>
        </xdr:cNvPr>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6" name="テキスト ボックス 115">
          <a:extLst>
            <a:ext uri="{FF2B5EF4-FFF2-40B4-BE49-F238E27FC236}">
              <a16:creationId xmlns:a16="http://schemas.microsoft.com/office/drawing/2014/main" xmlns="" id="{00000000-0008-0000-0400-000074000000}"/>
            </a:ext>
          </a:extLst>
        </xdr:cNvPr>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7" name="直線コネクタ 116">
          <a:extLst>
            <a:ext uri="{FF2B5EF4-FFF2-40B4-BE49-F238E27FC236}">
              <a16:creationId xmlns:a16="http://schemas.microsoft.com/office/drawing/2014/main" xmlns="" id="{00000000-0008-0000-0400-000075000000}"/>
            </a:ext>
          </a:extLst>
        </xdr:cNvPr>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18" name="テキスト ボックス 117">
          <a:extLst>
            <a:ext uri="{FF2B5EF4-FFF2-40B4-BE49-F238E27FC236}">
              <a16:creationId xmlns:a16="http://schemas.microsoft.com/office/drawing/2014/main" xmlns="" id="{00000000-0008-0000-0400-000076000000}"/>
            </a:ext>
          </a:extLst>
        </xdr:cNvPr>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xmlns=""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xmlns=""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xmlns=""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143329</xdr:rowOff>
    </xdr:from>
    <xdr:to>
      <xdr:col>82</xdr:col>
      <xdr:colOff>107950</xdr:colOff>
      <xdr:row>21</xdr:row>
      <xdr:rowOff>113393</xdr:rowOff>
    </xdr:to>
    <xdr:cxnSp macro="">
      <xdr:nvCxnSpPr>
        <xdr:cNvPr id="122" name="直線コネクタ 121">
          <a:extLst>
            <a:ext uri="{FF2B5EF4-FFF2-40B4-BE49-F238E27FC236}">
              <a16:creationId xmlns:a16="http://schemas.microsoft.com/office/drawing/2014/main" xmlns="" id="{00000000-0008-0000-0400-00007A000000}"/>
            </a:ext>
          </a:extLst>
        </xdr:cNvPr>
        <xdr:cNvCxnSpPr/>
      </xdr:nvCxnSpPr>
      <xdr:spPr>
        <a:xfrm flipV="1">
          <a:off x="16510000" y="2200729"/>
          <a:ext cx="0" cy="1513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85470</xdr:rowOff>
    </xdr:from>
    <xdr:ext cx="762000" cy="259045"/>
    <xdr:sp macro="" textlink="">
      <xdr:nvSpPr>
        <xdr:cNvPr id="123" name="物件費最小値テキスト">
          <a:extLst>
            <a:ext uri="{FF2B5EF4-FFF2-40B4-BE49-F238E27FC236}">
              <a16:creationId xmlns:a16="http://schemas.microsoft.com/office/drawing/2014/main" xmlns="" id="{00000000-0008-0000-0400-00007B000000}"/>
            </a:ext>
          </a:extLst>
        </xdr:cNvPr>
        <xdr:cNvSpPr txBox="1"/>
      </xdr:nvSpPr>
      <xdr:spPr>
        <a:xfrm>
          <a:off x="16598900" y="3685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113393</xdr:rowOff>
    </xdr:from>
    <xdr:to>
      <xdr:col>82</xdr:col>
      <xdr:colOff>196850</xdr:colOff>
      <xdr:row>21</xdr:row>
      <xdr:rowOff>113393</xdr:rowOff>
    </xdr:to>
    <xdr:cxnSp macro="">
      <xdr:nvCxnSpPr>
        <xdr:cNvPr id="124" name="直線コネクタ 123">
          <a:extLst>
            <a:ext uri="{FF2B5EF4-FFF2-40B4-BE49-F238E27FC236}">
              <a16:creationId xmlns:a16="http://schemas.microsoft.com/office/drawing/2014/main" xmlns="" id="{00000000-0008-0000-0400-00007C000000}"/>
            </a:ext>
          </a:extLst>
        </xdr:cNvPr>
        <xdr:cNvCxnSpPr/>
      </xdr:nvCxnSpPr>
      <xdr:spPr>
        <a:xfrm>
          <a:off x="16421100" y="3713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58256</xdr:rowOff>
    </xdr:from>
    <xdr:ext cx="762000" cy="259045"/>
    <xdr:sp macro="" textlink="">
      <xdr:nvSpPr>
        <xdr:cNvPr id="125" name="物件費最大値テキスト">
          <a:extLst>
            <a:ext uri="{FF2B5EF4-FFF2-40B4-BE49-F238E27FC236}">
              <a16:creationId xmlns:a16="http://schemas.microsoft.com/office/drawing/2014/main" xmlns="" id="{00000000-0008-0000-0400-00007D000000}"/>
            </a:ext>
          </a:extLst>
        </xdr:cNvPr>
        <xdr:cNvSpPr txBox="1"/>
      </xdr:nvSpPr>
      <xdr:spPr>
        <a:xfrm>
          <a:off x="16598900" y="1944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143329</xdr:rowOff>
    </xdr:from>
    <xdr:to>
      <xdr:col>82</xdr:col>
      <xdr:colOff>196850</xdr:colOff>
      <xdr:row>12</xdr:row>
      <xdr:rowOff>143329</xdr:rowOff>
    </xdr:to>
    <xdr:cxnSp macro="">
      <xdr:nvCxnSpPr>
        <xdr:cNvPr id="126" name="直線コネクタ 125">
          <a:extLst>
            <a:ext uri="{FF2B5EF4-FFF2-40B4-BE49-F238E27FC236}">
              <a16:creationId xmlns:a16="http://schemas.microsoft.com/office/drawing/2014/main" xmlns="" id="{00000000-0008-0000-0400-00007E000000}"/>
            </a:ext>
          </a:extLst>
        </xdr:cNvPr>
        <xdr:cNvCxnSpPr/>
      </xdr:nvCxnSpPr>
      <xdr:spPr>
        <a:xfrm>
          <a:off x="16421100" y="22007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121557</xdr:rowOff>
    </xdr:from>
    <xdr:to>
      <xdr:col>82</xdr:col>
      <xdr:colOff>107950</xdr:colOff>
      <xdr:row>16</xdr:row>
      <xdr:rowOff>143329</xdr:rowOff>
    </xdr:to>
    <xdr:cxnSp macro="">
      <xdr:nvCxnSpPr>
        <xdr:cNvPr id="127" name="直線コネクタ 126">
          <a:extLst>
            <a:ext uri="{FF2B5EF4-FFF2-40B4-BE49-F238E27FC236}">
              <a16:creationId xmlns:a16="http://schemas.microsoft.com/office/drawing/2014/main" xmlns="" id="{00000000-0008-0000-0400-00007F000000}"/>
            </a:ext>
          </a:extLst>
        </xdr:cNvPr>
        <xdr:cNvCxnSpPr/>
      </xdr:nvCxnSpPr>
      <xdr:spPr>
        <a:xfrm>
          <a:off x="15671800" y="2864757"/>
          <a:ext cx="8382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2013</xdr:rowOff>
    </xdr:from>
    <xdr:ext cx="762000" cy="259045"/>
    <xdr:sp macro="" textlink="">
      <xdr:nvSpPr>
        <xdr:cNvPr id="128" name="物件費平均値テキスト">
          <a:extLst>
            <a:ext uri="{FF2B5EF4-FFF2-40B4-BE49-F238E27FC236}">
              <a16:creationId xmlns:a16="http://schemas.microsoft.com/office/drawing/2014/main" xmlns="" id="{00000000-0008-0000-0400-000080000000}"/>
            </a:ext>
          </a:extLst>
        </xdr:cNvPr>
        <xdr:cNvSpPr txBox="1"/>
      </xdr:nvSpPr>
      <xdr:spPr>
        <a:xfrm>
          <a:off x="16598900" y="29166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29936</xdr:rowOff>
    </xdr:from>
    <xdr:to>
      <xdr:col>82</xdr:col>
      <xdr:colOff>158750</xdr:colOff>
      <xdr:row>17</xdr:row>
      <xdr:rowOff>131536</xdr:rowOff>
    </xdr:to>
    <xdr:sp macro="" textlink="">
      <xdr:nvSpPr>
        <xdr:cNvPr id="129" name="フローチャート: 判断 128">
          <a:extLst>
            <a:ext uri="{FF2B5EF4-FFF2-40B4-BE49-F238E27FC236}">
              <a16:creationId xmlns:a16="http://schemas.microsoft.com/office/drawing/2014/main" xmlns="" id="{00000000-0008-0000-0400-000081000000}"/>
            </a:ext>
          </a:extLst>
        </xdr:cNvPr>
        <xdr:cNvSpPr/>
      </xdr:nvSpPr>
      <xdr:spPr>
        <a:xfrm>
          <a:off x="16459200" y="29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99786</xdr:rowOff>
    </xdr:from>
    <xdr:to>
      <xdr:col>78</xdr:col>
      <xdr:colOff>69850</xdr:colOff>
      <xdr:row>16</xdr:row>
      <xdr:rowOff>121557</xdr:rowOff>
    </xdr:to>
    <xdr:cxnSp macro="">
      <xdr:nvCxnSpPr>
        <xdr:cNvPr id="130" name="直線コネクタ 129">
          <a:extLst>
            <a:ext uri="{FF2B5EF4-FFF2-40B4-BE49-F238E27FC236}">
              <a16:creationId xmlns:a16="http://schemas.microsoft.com/office/drawing/2014/main" xmlns="" id="{00000000-0008-0000-0400-000082000000}"/>
            </a:ext>
          </a:extLst>
        </xdr:cNvPr>
        <xdr:cNvCxnSpPr/>
      </xdr:nvCxnSpPr>
      <xdr:spPr>
        <a:xfrm>
          <a:off x="14782800" y="2842986"/>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8164</xdr:rowOff>
    </xdr:from>
    <xdr:to>
      <xdr:col>78</xdr:col>
      <xdr:colOff>120650</xdr:colOff>
      <xdr:row>17</xdr:row>
      <xdr:rowOff>109764</xdr:rowOff>
    </xdr:to>
    <xdr:sp macro="" textlink="">
      <xdr:nvSpPr>
        <xdr:cNvPr id="131" name="フローチャート: 判断 130">
          <a:extLst>
            <a:ext uri="{FF2B5EF4-FFF2-40B4-BE49-F238E27FC236}">
              <a16:creationId xmlns:a16="http://schemas.microsoft.com/office/drawing/2014/main" xmlns="" id="{00000000-0008-0000-0400-000083000000}"/>
            </a:ext>
          </a:extLst>
        </xdr:cNvPr>
        <xdr:cNvSpPr/>
      </xdr:nvSpPr>
      <xdr:spPr>
        <a:xfrm>
          <a:off x="15621000" y="2922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94541</xdr:rowOff>
    </xdr:from>
    <xdr:ext cx="736600" cy="259045"/>
    <xdr:sp macro="" textlink="">
      <xdr:nvSpPr>
        <xdr:cNvPr id="132" name="テキスト ボックス 131">
          <a:extLst>
            <a:ext uri="{FF2B5EF4-FFF2-40B4-BE49-F238E27FC236}">
              <a16:creationId xmlns:a16="http://schemas.microsoft.com/office/drawing/2014/main" xmlns="" id="{00000000-0008-0000-0400-000084000000}"/>
            </a:ext>
          </a:extLst>
        </xdr:cNvPr>
        <xdr:cNvSpPr txBox="1"/>
      </xdr:nvSpPr>
      <xdr:spPr>
        <a:xfrm>
          <a:off x="15290800" y="30091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56243</xdr:rowOff>
    </xdr:from>
    <xdr:to>
      <xdr:col>73</xdr:col>
      <xdr:colOff>180975</xdr:colOff>
      <xdr:row>16</xdr:row>
      <xdr:rowOff>99786</xdr:rowOff>
    </xdr:to>
    <xdr:cxnSp macro="">
      <xdr:nvCxnSpPr>
        <xdr:cNvPr id="133" name="直線コネクタ 132">
          <a:extLst>
            <a:ext uri="{FF2B5EF4-FFF2-40B4-BE49-F238E27FC236}">
              <a16:creationId xmlns:a16="http://schemas.microsoft.com/office/drawing/2014/main" xmlns="" id="{00000000-0008-0000-0400-000085000000}"/>
            </a:ext>
          </a:extLst>
        </xdr:cNvPr>
        <xdr:cNvCxnSpPr/>
      </xdr:nvCxnSpPr>
      <xdr:spPr>
        <a:xfrm>
          <a:off x="13893800" y="2799443"/>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136071</xdr:rowOff>
    </xdr:from>
    <xdr:to>
      <xdr:col>74</xdr:col>
      <xdr:colOff>31750</xdr:colOff>
      <xdr:row>17</xdr:row>
      <xdr:rowOff>66221</xdr:rowOff>
    </xdr:to>
    <xdr:sp macro="" textlink="">
      <xdr:nvSpPr>
        <xdr:cNvPr id="134" name="フローチャート: 判断 133">
          <a:extLst>
            <a:ext uri="{FF2B5EF4-FFF2-40B4-BE49-F238E27FC236}">
              <a16:creationId xmlns:a16="http://schemas.microsoft.com/office/drawing/2014/main" xmlns="" id="{00000000-0008-0000-0400-000086000000}"/>
            </a:ext>
          </a:extLst>
        </xdr:cNvPr>
        <xdr:cNvSpPr/>
      </xdr:nvSpPr>
      <xdr:spPr>
        <a:xfrm>
          <a:off x="14732000" y="2879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50998</xdr:rowOff>
    </xdr:from>
    <xdr:ext cx="762000" cy="259045"/>
    <xdr:sp macro="" textlink="">
      <xdr:nvSpPr>
        <xdr:cNvPr id="135" name="テキスト ボックス 134">
          <a:extLst>
            <a:ext uri="{FF2B5EF4-FFF2-40B4-BE49-F238E27FC236}">
              <a16:creationId xmlns:a16="http://schemas.microsoft.com/office/drawing/2014/main" xmlns="" id="{00000000-0008-0000-0400-000087000000}"/>
            </a:ext>
          </a:extLst>
        </xdr:cNvPr>
        <xdr:cNvSpPr txBox="1"/>
      </xdr:nvSpPr>
      <xdr:spPr>
        <a:xfrm>
          <a:off x="14401800" y="2965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56243</xdr:rowOff>
    </xdr:from>
    <xdr:to>
      <xdr:col>69</xdr:col>
      <xdr:colOff>92075</xdr:colOff>
      <xdr:row>16</xdr:row>
      <xdr:rowOff>110671</xdr:rowOff>
    </xdr:to>
    <xdr:cxnSp macro="">
      <xdr:nvCxnSpPr>
        <xdr:cNvPr id="136" name="直線コネクタ 135">
          <a:extLst>
            <a:ext uri="{FF2B5EF4-FFF2-40B4-BE49-F238E27FC236}">
              <a16:creationId xmlns:a16="http://schemas.microsoft.com/office/drawing/2014/main" xmlns="" id="{00000000-0008-0000-0400-000088000000}"/>
            </a:ext>
          </a:extLst>
        </xdr:cNvPr>
        <xdr:cNvCxnSpPr/>
      </xdr:nvCxnSpPr>
      <xdr:spPr>
        <a:xfrm flipV="1">
          <a:off x="13004800" y="2799443"/>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70757</xdr:rowOff>
    </xdr:from>
    <xdr:to>
      <xdr:col>69</xdr:col>
      <xdr:colOff>142875</xdr:colOff>
      <xdr:row>17</xdr:row>
      <xdr:rowOff>907</xdr:rowOff>
    </xdr:to>
    <xdr:sp macro="" textlink="">
      <xdr:nvSpPr>
        <xdr:cNvPr id="137" name="フローチャート: 判断 136">
          <a:extLst>
            <a:ext uri="{FF2B5EF4-FFF2-40B4-BE49-F238E27FC236}">
              <a16:creationId xmlns:a16="http://schemas.microsoft.com/office/drawing/2014/main" xmlns="" id="{00000000-0008-0000-0400-000089000000}"/>
            </a:ext>
          </a:extLst>
        </xdr:cNvPr>
        <xdr:cNvSpPr/>
      </xdr:nvSpPr>
      <xdr:spPr>
        <a:xfrm>
          <a:off x="13843000" y="281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157134</xdr:rowOff>
    </xdr:from>
    <xdr:ext cx="762000" cy="259045"/>
    <xdr:sp macro="" textlink="">
      <xdr:nvSpPr>
        <xdr:cNvPr id="138" name="テキスト ボックス 137">
          <a:extLst>
            <a:ext uri="{FF2B5EF4-FFF2-40B4-BE49-F238E27FC236}">
              <a16:creationId xmlns:a16="http://schemas.microsoft.com/office/drawing/2014/main" xmlns="" id="{00000000-0008-0000-0400-00008A000000}"/>
            </a:ext>
          </a:extLst>
        </xdr:cNvPr>
        <xdr:cNvSpPr txBox="1"/>
      </xdr:nvSpPr>
      <xdr:spPr>
        <a:xfrm>
          <a:off x="13512800" y="290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103414</xdr:rowOff>
    </xdr:from>
    <xdr:to>
      <xdr:col>65</xdr:col>
      <xdr:colOff>53975</xdr:colOff>
      <xdr:row>17</xdr:row>
      <xdr:rowOff>33564</xdr:rowOff>
    </xdr:to>
    <xdr:sp macro="" textlink="">
      <xdr:nvSpPr>
        <xdr:cNvPr id="139" name="フローチャート: 判断 138">
          <a:extLst>
            <a:ext uri="{FF2B5EF4-FFF2-40B4-BE49-F238E27FC236}">
              <a16:creationId xmlns:a16="http://schemas.microsoft.com/office/drawing/2014/main" xmlns="" id="{00000000-0008-0000-0400-00008B000000}"/>
            </a:ext>
          </a:extLst>
        </xdr:cNvPr>
        <xdr:cNvSpPr/>
      </xdr:nvSpPr>
      <xdr:spPr>
        <a:xfrm>
          <a:off x="12954000" y="2846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18341</xdr:rowOff>
    </xdr:from>
    <xdr:ext cx="762000" cy="259045"/>
    <xdr:sp macro="" textlink="">
      <xdr:nvSpPr>
        <xdr:cNvPr id="140" name="テキスト ボックス 139">
          <a:extLst>
            <a:ext uri="{FF2B5EF4-FFF2-40B4-BE49-F238E27FC236}">
              <a16:creationId xmlns:a16="http://schemas.microsoft.com/office/drawing/2014/main" xmlns="" id="{00000000-0008-0000-0400-00008C000000}"/>
            </a:ext>
          </a:extLst>
        </xdr:cNvPr>
        <xdr:cNvSpPr txBox="1"/>
      </xdr:nvSpPr>
      <xdr:spPr>
        <a:xfrm>
          <a:off x="12623800" y="2932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xmlns=""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xmlns=""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xmlns=""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xmlns=""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xmlns=""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92529</xdr:rowOff>
    </xdr:from>
    <xdr:to>
      <xdr:col>82</xdr:col>
      <xdr:colOff>158750</xdr:colOff>
      <xdr:row>17</xdr:row>
      <xdr:rowOff>22679</xdr:rowOff>
    </xdr:to>
    <xdr:sp macro="" textlink="">
      <xdr:nvSpPr>
        <xdr:cNvPr id="146" name="楕円 145">
          <a:extLst>
            <a:ext uri="{FF2B5EF4-FFF2-40B4-BE49-F238E27FC236}">
              <a16:creationId xmlns:a16="http://schemas.microsoft.com/office/drawing/2014/main" xmlns="" id="{00000000-0008-0000-0400-000092000000}"/>
            </a:ext>
          </a:extLst>
        </xdr:cNvPr>
        <xdr:cNvSpPr/>
      </xdr:nvSpPr>
      <xdr:spPr>
        <a:xfrm>
          <a:off x="16459200" y="2835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109056</xdr:rowOff>
    </xdr:from>
    <xdr:ext cx="762000" cy="259045"/>
    <xdr:sp macro="" textlink="">
      <xdr:nvSpPr>
        <xdr:cNvPr id="147" name="物件費該当値テキスト">
          <a:extLst>
            <a:ext uri="{FF2B5EF4-FFF2-40B4-BE49-F238E27FC236}">
              <a16:creationId xmlns:a16="http://schemas.microsoft.com/office/drawing/2014/main" xmlns="" id="{00000000-0008-0000-0400-000093000000}"/>
            </a:ext>
          </a:extLst>
        </xdr:cNvPr>
        <xdr:cNvSpPr txBox="1"/>
      </xdr:nvSpPr>
      <xdr:spPr>
        <a:xfrm>
          <a:off x="16598900" y="2680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70757</xdr:rowOff>
    </xdr:from>
    <xdr:to>
      <xdr:col>78</xdr:col>
      <xdr:colOff>120650</xdr:colOff>
      <xdr:row>17</xdr:row>
      <xdr:rowOff>907</xdr:rowOff>
    </xdr:to>
    <xdr:sp macro="" textlink="">
      <xdr:nvSpPr>
        <xdr:cNvPr id="148" name="楕円 147">
          <a:extLst>
            <a:ext uri="{FF2B5EF4-FFF2-40B4-BE49-F238E27FC236}">
              <a16:creationId xmlns:a16="http://schemas.microsoft.com/office/drawing/2014/main" xmlns="" id="{00000000-0008-0000-0400-000094000000}"/>
            </a:ext>
          </a:extLst>
        </xdr:cNvPr>
        <xdr:cNvSpPr/>
      </xdr:nvSpPr>
      <xdr:spPr>
        <a:xfrm>
          <a:off x="15621000" y="281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11084</xdr:rowOff>
    </xdr:from>
    <xdr:ext cx="736600" cy="259045"/>
    <xdr:sp macro="" textlink="">
      <xdr:nvSpPr>
        <xdr:cNvPr id="149" name="テキスト ボックス 148">
          <a:extLst>
            <a:ext uri="{FF2B5EF4-FFF2-40B4-BE49-F238E27FC236}">
              <a16:creationId xmlns:a16="http://schemas.microsoft.com/office/drawing/2014/main" xmlns="" id="{00000000-0008-0000-0400-000095000000}"/>
            </a:ext>
          </a:extLst>
        </xdr:cNvPr>
        <xdr:cNvSpPr txBox="1"/>
      </xdr:nvSpPr>
      <xdr:spPr>
        <a:xfrm>
          <a:off x="15290800" y="2582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48986</xdr:rowOff>
    </xdr:from>
    <xdr:to>
      <xdr:col>74</xdr:col>
      <xdr:colOff>31750</xdr:colOff>
      <xdr:row>16</xdr:row>
      <xdr:rowOff>150586</xdr:rowOff>
    </xdr:to>
    <xdr:sp macro="" textlink="">
      <xdr:nvSpPr>
        <xdr:cNvPr id="150" name="楕円 149">
          <a:extLst>
            <a:ext uri="{FF2B5EF4-FFF2-40B4-BE49-F238E27FC236}">
              <a16:creationId xmlns:a16="http://schemas.microsoft.com/office/drawing/2014/main" xmlns="" id="{00000000-0008-0000-0400-000096000000}"/>
            </a:ext>
          </a:extLst>
        </xdr:cNvPr>
        <xdr:cNvSpPr/>
      </xdr:nvSpPr>
      <xdr:spPr>
        <a:xfrm>
          <a:off x="14732000" y="2792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160763</xdr:rowOff>
    </xdr:from>
    <xdr:ext cx="762000" cy="259045"/>
    <xdr:sp macro="" textlink="">
      <xdr:nvSpPr>
        <xdr:cNvPr id="151" name="テキスト ボックス 150">
          <a:extLst>
            <a:ext uri="{FF2B5EF4-FFF2-40B4-BE49-F238E27FC236}">
              <a16:creationId xmlns:a16="http://schemas.microsoft.com/office/drawing/2014/main" xmlns="" id="{00000000-0008-0000-0400-000097000000}"/>
            </a:ext>
          </a:extLst>
        </xdr:cNvPr>
        <xdr:cNvSpPr txBox="1"/>
      </xdr:nvSpPr>
      <xdr:spPr>
        <a:xfrm>
          <a:off x="14401800" y="2561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5443</xdr:rowOff>
    </xdr:from>
    <xdr:to>
      <xdr:col>69</xdr:col>
      <xdr:colOff>142875</xdr:colOff>
      <xdr:row>16</xdr:row>
      <xdr:rowOff>107043</xdr:rowOff>
    </xdr:to>
    <xdr:sp macro="" textlink="">
      <xdr:nvSpPr>
        <xdr:cNvPr id="152" name="楕円 151">
          <a:extLst>
            <a:ext uri="{FF2B5EF4-FFF2-40B4-BE49-F238E27FC236}">
              <a16:creationId xmlns:a16="http://schemas.microsoft.com/office/drawing/2014/main" xmlns="" id="{00000000-0008-0000-0400-000098000000}"/>
            </a:ext>
          </a:extLst>
        </xdr:cNvPr>
        <xdr:cNvSpPr/>
      </xdr:nvSpPr>
      <xdr:spPr>
        <a:xfrm>
          <a:off x="13843000" y="2748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117220</xdr:rowOff>
    </xdr:from>
    <xdr:ext cx="762000" cy="259045"/>
    <xdr:sp macro="" textlink="">
      <xdr:nvSpPr>
        <xdr:cNvPr id="153" name="テキスト ボックス 152">
          <a:extLst>
            <a:ext uri="{FF2B5EF4-FFF2-40B4-BE49-F238E27FC236}">
              <a16:creationId xmlns:a16="http://schemas.microsoft.com/office/drawing/2014/main" xmlns="" id="{00000000-0008-0000-0400-000099000000}"/>
            </a:ext>
          </a:extLst>
        </xdr:cNvPr>
        <xdr:cNvSpPr txBox="1"/>
      </xdr:nvSpPr>
      <xdr:spPr>
        <a:xfrm>
          <a:off x="13512800" y="2517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59871</xdr:rowOff>
    </xdr:from>
    <xdr:to>
      <xdr:col>65</xdr:col>
      <xdr:colOff>53975</xdr:colOff>
      <xdr:row>16</xdr:row>
      <xdr:rowOff>161471</xdr:rowOff>
    </xdr:to>
    <xdr:sp macro="" textlink="">
      <xdr:nvSpPr>
        <xdr:cNvPr id="154" name="楕円 153">
          <a:extLst>
            <a:ext uri="{FF2B5EF4-FFF2-40B4-BE49-F238E27FC236}">
              <a16:creationId xmlns:a16="http://schemas.microsoft.com/office/drawing/2014/main" xmlns="" id="{00000000-0008-0000-0400-00009A000000}"/>
            </a:ext>
          </a:extLst>
        </xdr:cNvPr>
        <xdr:cNvSpPr/>
      </xdr:nvSpPr>
      <xdr:spPr>
        <a:xfrm>
          <a:off x="12954000" y="2803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198</xdr:rowOff>
    </xdr:from>
    <xdr:ext cx="762000" cy="259045"/>
    <xdr:sp macro="" textlink="">
      <xdr:nvSpPr>
        <xdr:cNvPr id="155" name="テキスト ボックス 154">
          <a:extLst>
            <a:ext uri="{FF2B5EF4-FFF2-40B4-BE49-F238E27FC236}">
              <a16:creationId xmlns:a16="http://schemas.microsoft.com/office/drawing/2014/main" xmlns="" id="{00000000-0008-0000-0400-00009B000000}"/>
            </a:ext>
          </a:extLst>
        </xdr:cNvPr>
        <xdr:cNvSpPr txBox="1"/>
      </xdr:nvSpPr>
      <xdr:spPr>
        <a:xfrm>
          <a:off x="12623800" y="2571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xmlns=""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xmlns=""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xmlns=""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xmlns=""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xmlns=""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xmlns=""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xmlns=""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xmlns=""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xmlns=""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xmlns=""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xmlns=""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扶助費に係る経常収支比率は増加傾向にあり、</a:t>
          </a:r>
          <a:r>
            <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a:t>
          </a:r>
          <a:r>
            <a:rPr kumimoji="0"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内</a:t>
          </a:r>
          <a:r>
            <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平均</a:t>
          </a:r>
          <a:r>
            <a:rPr kumimoji="0"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値</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上回って</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いる。その要因としては、子ども・子育て支援新制度に係る給付費、障害者自立支援給付費、生活保護費などの大幅な増加がある。少子化の影響によって減少となる要因はあるが、高齢社会の進行に伴い、今後も高い値で推移していくことが予想されるため、適正な資格審査等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xmlns=""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xmlns=""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xmlns=""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xmlns=""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xmlns=""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xmlns=""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xmlns=""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xmlns=""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xmlns=""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xmlns=""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xmlns=""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xmlns=""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xmlns=""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xmlns=""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xmlns=""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xmlns=""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xmlns=""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xmlns=""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26307</xdr:rowOff>
    </xdr:to>
    <xdr:cxnSp macro="">
      <xdr:nvCxnSpPr>
        <xdr:cNvPr id="185" name="直線コネクタ 184">
          <a:extLst>
            <a:ext uri="{FF2B5EF4-FFF2-40B4-BE49-F238E27FC236}">
              <a16:creationId xmlns:a16="http://schemas.microsoft.com/office/drawing/2014/main" xmlns="" id="{00000000-0008-0000-0400-0000B9000000}"/>
            </a:ext>
          </a:extLst>
        </xdr:cNvPr>
        <xdr:cNvCxnSpPr/>
      </xdr:nvCxnSpPr>
      <xdr:spPr>
        <a:xfrm flipV="1">
          <a:off x="4826000" y="9080500"/>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169834</xdr:rowOff>
    </xdr:from>
    <xdr:ext cx="762000" cy="259045"/>
    <xdr:sp macro="" textlink="">
      <xdr:nvSpPr>
        <xdr:cNvPr id="186" name="扶助費最小値テキスト">
          <a:extLst>
            <a:ext uri="{FF2B5EF4-FFF2-40B4-BE49-F238E27FC236}">
              <a16:creationId xmlns:a16="http://schemas.microsoft.com/office/drawing/2014/main" xmlns="" id="{00000000-0008-0000-0400-0000BA000000}"/>
            </a:ext>
          </a:extLst>
        </xdr:cNvPr>
        <xdr:cNvSpPr txBox="1"/>
      </xdr:nvSpPr>
      <xdr:spPr>
        <a:xfrm>
          <a:off x="4914900" y="10456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26307</xdr:rowOff>
    </xdr:from>
    <xdr:to>
      <xdr:col>24</xdr:col>
      <xdr:colOff>114300</xdr:colOff>
      <xdr:row>61</xdr:row>
      <xdr:rowOff>26307</xdr:rowOff>
    </xdr:to>
    <xdr:cxnSp macro="">
      <xdr:nvCxnSpPr>
        <xdr:cNvPr id="187" name="直線コネクタ 186">
          <a:extLst>
            <a:ext uri="{FF2B5EF4-FFF2-40B4-BE49-F238E27FC236}">
              <a16:creationId xmlns:a16="http://schemas.microsoft.com/office/drawing/2014/main" xmlns="" id="{00000000-0008-0000-0400-0000BB000000}"/>
            </a:ext>
          </a:extLst>
        </xdr:cNvPr>
        <xdr:cNvCxnSpPr/>
      </xdr:nvCxnSpPr>
      <xdr:spPr>
        <a:xfrm>
          <a:off x="4737100" y="1048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88" name="扶助費最大値テキスト">
          <a:extLst>
            <a:ext uri="{FF2B5EF4-FFF2-40B4-BE49-F238E27FC236}">
              <a16:creationId xmlns:a16="http://schemas.microsoft.com/office/drawing/2014/main" xmlns="" id="{00000000-0008-0000-0400-0000BC000000}"/>
            </a:ext>
          </a:extLst>
        </xdr:cNvPr>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89" name="直線コネクタ 188">
          <a:extLst>
            <a:ext uri="{FF2B5EF4-FFF2-40B4-BE49-F238E27FC236}">
              <a16:creationId xmlns:a16="http://schemas.microsoft.com/office/drawing/2014/main" xmlns="" id="{00000000-0008-0000-0400-0000BD000000}"/>
            </a:ext>
          </a:extLst>
        </xdr:cNvPr>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57</xdr:row>
      <xdr:rowOff>113393</xdr:rowOff>
    </xdr:from>
    <xdr:to>
      <xdr:col>24</xdr:col>
      <xdr:colOff>25400</xdr:colOff>
      <xdr:row>57</xdr:row>
      <xdr:rowOff>113393</xdr:rowOff>
    </xdr:to>
    <xdr:cxnSp macro="">
      <xdr:nvCxnSpPr>
        <xdr:cNvPr id="190" name="直線コネクタ 189">
          <a:extLst>
            <a:ext uri="{FF2B5EF4-FFF2-40B4-BE49-F238E27FC236}">
              <a16:creationId xmlns:a16="http://schemas.microsoft.com/office/drawing/2014/main" xmlns="" id="{00000000-0008-0000-0400-0000BE000000}"/>
            </a:ext>
          </a:extLst>
        </xdr:cNvPr>
        <xdr:cNvCxnSpPr/>
      </xdr:nvCxnSpPr>
      <xdr:spPr>
        <a:xfrm>
          <a:off x="3987800" y="988604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54627</xdr:rowOff>
    </xdr:from>
    <xdr:ext cx="762000" cy="259045"/>
    <xdr:sp macro="" textlink="">
      <xdr:nvSpPr>
        <xdr:cNvPr id="191" name="扶助費平均値テキスト">
          <a:extLst>
            <a:ext uri="{FF2B5EF4-FFF2-40B4-BE49-F238E27FC236}">
              <a16:creationId xmlns:a16="http://schemas.microsoft.com/office/drawing/2014/main" xmlns="" id="{00000000-0008-0000-0400-0000BF000000}"/>
            </a:ext>
          </a:extLst>
        </xdr:cNvPr>
        <xdr:cNvSpPr txBox="1"/>
      </xdr:nvSpPr>
      <xdr:spPr>
        <a:xfrm>
          <a:off x="4914900" y="9484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38100</xdr:rowOff>
    </xdr:from>
    <xdr:to>
      <xdr:col>24</xdr:col>
      <xdr:colOff>76200</xdr:colOff>
      <xdr:row>56</xdr:row>
      <xdr:rowOff>139700</xdr:rowOff>
    </xdr:to>
    <xdr:sp macro="" textlink="">
      <xdr:nvSpPr>
        <xdr:cNvPr id="192" name="フローチャート: 判断 191">
          <a:extLst>
            <a:ext uri="{FF2B5EF4-FFF2-40B4-BE49-F238E27FC236}">
              <a16:creationId xmlns:a16="http://schemas.microsoft.com/office/drawing/2014/main" xmlns="" id="{00000000-0008-0000-0400-0000C0000000}"/>
            </a:ext>
          </a:extLst>
        </xdr:cNvPr>
        <xdr:cNvSpPr/>
      </xdr:nvSpPr>
      <xdr:spPr>
        <a:xfrm>
          <a:off x="47752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113393</xdr:rowOff>
    </xdr:from>
    <xdr:to>
      <xdr:col>19</xdr:col>
      <xdr:colOff>187325</xdr:colOff>
      <xdr:row>57</xdr:row>
      <xdr:rowOff>124278</xdr:rowOff>
    </xdr:to>
    <xdr:cxnSp macro="">
      <xdr:nvCxnSpPr>
        <xdr:cNvPr id="193" name="直線コネクタ 192">
          <a:extLst>
            <a:ext uri="{FF2B5EF4-FFF2-40B4-BE49-F238E27FC236}">
              <a16:creationId xmlns:a16="http://schemas.microsoft.com/office/drawing/2014/main" xmlns="" id="{00000000-0008-0000-0400-0000C1000000}"/>
            </a:ext>
          </a:extLst>
        </xdr:cNvPr>
        <xdr:cNvCxnSpPr/>
      </xdr:nvCxnSpPr>
      <xdr:spPr>
        <a:xfrm flipV="1">
          <a:off x="3098800" y="9886043"/>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5443</xdr:rowOff>
    </xdr:from>
    <xdr:to>
      <xdr:col>20</xdr:col>
      <xdr:colOff>38100</xdr:colOff>
      <xdr:row>56</xdr:row>
      <xdr:rowOff>107043</xdr:rowOff>
    </xdr:to>
    <xdr:sp macro="" textlink="">
      <xdr:nvSpPr>
        <xdr:cNvPr id="194" name="フローチャート: 判断 193">
          <a:extLst>
            <a:ext uri="{FF2B5EF4-FFF2-40B4-BE49-F238E27FC236}">
              <a16:creationId xmlns:a16="http://schemas.microsoft.com/office/drawing/2014/main" xmlns="" id="{00000000-0008-0000-0400-0000C2000000}"/>
            </a:ext>
          </a:extLst>
        </xdr:cNvPr>
        <xdr:cNvSpPr/>
      </xdr:nvSpPr>
      <xdr:spPr>
        <a:xfrm>
          <a:off x="3937000" y="9606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117220</xdr:rowOff>
    </xdr:from>
    <xdr:ext cx="736600" cy="259045"/>
    <xdr:sp macro="" textlink="">
      <xdr:nvSpPr>
        <xdr:cNvPr id="195" name="テキスト ボックス 194">
          <a:extLst>
            <a:ext uri="{FF2B5EF4-FFF2-40B4-BE49-F238E27FC236}">
              <a16:creationId xmlns:a16="http://schemas.microsoft.com/office/drawing/2014/main" xmlns="" id="{00000000-0008-0000-0400-0000C3000000}"/>
            </a:ext>
          </a:extLst>
        </xdr:cNvPr>
        <xdr:cNvSpPr txBox="1"/>
      </xdr:nvSpPr>
      <xdr:spPr>
        <a:xfrm>
          <a:off x="3606800" y="93755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99785</xdr:rowOff>
    </xdr:from>
    <xdr:to>
      <xdr:col>15</xdr:col>
      <xdr:colOff>98425</xdr:colOff>
      <xdr:row>57</xdr:row>
      <xdr:rowOff>124278</xdr:rowOff>
    </xdr:to>
    <xdr:cxnSp macro="">
      <xdr:nvCxnSpPr>
        <xdr:cNvPr id="196" name="直線コネクタ 195">
          <a:extLst>
            <a:ext uri="{FF2B5EF4-FFF2-40B4-BE49-F238E27FC236}">
              <a16:creationId xmlns:a16="http://schemas.microsoft.com/office/drawing/2014/main" xmlns="" id="{00000000-0008-0000-0400-0000C4000000}"/>
            </a:ext>
          </a:extLst>
        </xdr:cNvPr>
        <xdr:cNvCxnSpPr/>
      </xdr:nvCxnSpPr>
      <xdr:spPr>
        <a:xfrm>
          <a:off x="2209800" y="9700985"/>
          <a:ext cx="889000" cy="19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144235</xdr:rowOff>
    </xdr:from>
    <xdr:to>
      <xdr:col>15</xdr:col>
      <xdr:colOff>149225</xdr:colOff>
      <xdr:row>56</xdr:row>
      <xdr:rowOff>74385</xdr:rowOff>
    </xdr:to>
    <xdr:sp macro="" textlink="">
      <xdr:nvSpPr>
        <xdr:cNvPr id="197" name="フローチャート: 判断 196">
          <a:extLst>
            <a:ext uri="{FF2B5EF4-FFF2-40B4-BE49-F238E27FC236}">
              <a16:creationId xmlns:a16="http://schemas.microsoft.com/office/drawing/2014/main" xmlns="" id="{00000000-0008-0000-0400-0000C5000000}"/>
            </a:ext>
          </a:extLst>
        </xdr:cNvPr>
        <xdr:cNvSpPr/>
      </xdr:nvSpPr>
      <xdr:spPr>
        <a:xfrm>
          <a:off x="3048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84562</xdr:rowOff>
    </xdr:from>
    <xdr:ext cx="762000" cy="259045"/>
    <xdr:sp macro="" textlink="">
      <xdr:nvSpPr>
        <xdr:cNvPr id="198" name="テキスト ボックス 197">
          <a:extLst>
            <a:ext uri="{FF2B5EF4-FFF2-40B4-BE49-F238E27FC236}">
              <a16:creationId xmlns:a16="http://schemas.microsoft.com/office/drawing/2014/main" xmlns="" id="{00000000-0008-0000-0400-0000C6000000}"/>
            </a:ext>
          </a:extLst>
        </xdr:cNvPr>
        <xdr:cNvSpPr txBox="1"/>
      </xdr:nvSpPr>
      <xdr:spPr>
        <a:xfrm>
          <a:off x="2717800" y="9342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1815</xdr:rowOff>
    </xdr:from>
    <xdr:to>
      <xdr:col>11</xdr:col>
      <xdr:colOff>9525</xdr:colOff>
      <xdr:row>56</xdr:row>
      <xdr:rowOff>99785</xdr:rowOff>
    </xdr:to>
    <xdr:cxnSp macro="">
      <xdr:nvCxnSpPr>
        <xdr:cNvPr id="199" name="直線コネクタ 198">
          <a:extLst>
            <a:ext uri="{FF2B5EF4-FFF2-40B4-BE49-F238E27FC236}">
              <a16:creationId xmlns:a16="http://schemas.microsoft.com/office/drawing/2014/main" xmlns="" id="{00000000-0008-0000-0400-0000C7000000}"/>
            </a:ext>
          </a:extLst>
        </xdr:cNvPr>
        <xdr:cNvCxnSpPr/>
      </xdr:nvCxnSpPr>
      <xdr:spPr>
        <a:xfrm>
          <a:off x="1320800" y="9603015"/>
          <a:ext cx="889000" cy="97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111578</xdr:rowOff>
    </xdr:from>
    <xdr:to>
      <xdr:col>11</xdr:col>
      <xdr:colOff>60325</xdr:colOff>
      <xdr:row>56</xdr:row>
      <xdr:rowOff>41728</xdr:rowOff>
    </xdr:to>
    <xdr:sp macro="" textlink="">
      <xdr:nvSpPr>
        <xdr:cNvPr id="200" name="フローチャート: 判断 199">
          <a:extLst>
            <a:ext uri="{FF2B5EF4-FFF2-40B4-BE49-F238E27FC236}">
              <a16:creationId xmlns:a16="http://schemas.microsoft.com/office/drawing/2014/main" xmlns="" id="{00000000-0008-0000-0400-0000C8000000}"/>
            </a:ext>
          </a:extLst>
        </xdr:cNvPr>
        <xdr:cNvSpPr/>
      </xdr:nvSpPr>
      <xdr:spPr>
        <a:xfrm>
          <a:off x="2159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51905</xdr:rowOff>
    </xdr:from>
    <xdr:ext cx="762000" cy="259045"/>
    <xdr:sp macro="" textlink="">
      <xdr:nvSpPr>
        <xdr:cNvPr id="201" name="テキスト ボックス 200">
          <a:extLst>
            <a:ext uri="{FF2B5EF4-FFF2-40B4-BE49-F238E27FC236}">
              <a16:creationId xmlns:a16="http://schemas.microsoft.com/office/drawing/2014/main" xmlns="" id="{00000000-0008-0000-0400-0000C9000000}"/>
            </a:ext>
          </a:extLst>
        </xdr:cNvPr>
        <xdr:cNvSpPr txBox="1"/>
      </xdr:nvSpPr>
      <xdr:spPr>
        <a:xfrm>
          <a:off x="1828800" y="931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89807</xdr:rowOff>
    </xdr:from>
    <xdr:to>
      <xdr:col>6</xdr:col>
      <xdr:colOff>171450</xdr:colOff>
      <xdr:row>56</xdr:row>
      <xdr:rowOff>19957</xdr:rowOff>
    </xdr:to>
    <xdr:sp macro="" textlink="">
      <xdr:nvSpPr>
        <xdr:cNvPr id="202" name="フローチャート: 判断 201">
          <a:extLst>
            <a:ext uri="{FF2B5EF4-FFF2-40B4-BE49-F238E27FC236}">
              <a16:creationId xmlns:a16="http://schemas.microsoft.com/office/drawing/2014/main" xmlns="" id="{00000000-0008-0000-0400-0000CA000000}"/>
            </a:ext>
          </a:extLst>
        </xdr:cNvPr>
        <xdr:cNvSpPr/>
      </xdr:nvSpPr>
      <xdr:spPr>
        <a:xfrm>
          <a:off x="1270000" y="9519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30134</xdr:rowOff>
    </xdr:from>
    <xdr:ext cx="762000" cy="259045"/>
    <xdr:sp macro="" textlink="">
      <xdr:nvSpPr>
        <xdr:cNvPr id="203" name="テキスト ボックス 202">
          <a:extLst>
            <a:ext uri="{FF2B5EF4-FFF2-40B4-BE49-F238E27FC236}">
              <a16:creationId xmlns:a16="http://schemas.microsoft.com/office/drawing/2014/main" xmlns="" id="{00000000-0008-0000-0400-0000CB000000}"/>
            </a:ext>
          </a:extLst>
        </xdr:cNvPr>
        <xdr:cNvSpPr txBox="1"/>
      </xdr:nvSpPr>
      <xdr:spPr>
        <a:xfrm>
          <a:off x="939800" y="9288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xmlns=""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xmlns=""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xmlns=""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xmlns=""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xmlns=""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62593</xdr:rowOff>
    </xdr:from>
    <xdr:to>
      <xdr:col>24</xdr:col>
      <xdr:colOff>76200</xdr:colOff>
      <xdr:row>57</xdr:row>
      <xdr:rowOff>164193</xdr:rowOff>
    </xdr:to>
    <xdr:sp macro="" textlink="">
      <xdr:nvSpPr>
        <xdr:cNvPr id="209" name="楕円 208">
          <a:extLst>
            <a:ext uri="{FF2B5EF4-FFF2-40B4-BE49-F238E27FC236}">
              <a16:creationId xmlns:a16="http://schemas.microsoft.com/office/drawing/2014/main" xmlns="" id="{00000000-0008-0000-0400-0000D1000000}"/>
            </a:ext>
          </a:extLst>
        </xdr:cNvPr>
        <xdr:cNvSpPr/>
      </xdr:nvSpPr>
      <xdr:spPr>
        <a:xfrm>
          <a:off x="4775200" y="983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34670</xdr:rowOff>
    </xdr:from>
    <xdr:ext cx="762000" cy="259045"/>
    <xdr:sp macro="" textlink="">
      <xdr:nvSpPr>
        <xdr:cNvPr id="210" name="扶助費該当値テキスト">
          <a:extLst>
            <a:ext uri="{FF2B5EF4-FFF2-40B4-BE49-F238E27FC236}">
              <a16:creationId xmlns:a16="http://schemas.microsoft.com/office/drawing/2014/main" xmlns="" id="{00000000-0008-0000-0400-0000D2000000}"/>
            </a:ext>
          </a:extLst>
        </xdr:cNvPr>
        <xdr:cNvSpPr txBox="1"/>
      </xdr:nvSpPr>
      <xdr:spPr>
        <a:xfrm>
          <a:off x="4914900" y="9807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57</xdr:row>
      <xdr:rowOff>62593</xdr:rowOff>
    </xdr:from>
    <xdr:to>
      <xdr:col>20</xdr:col>
      <xdr:colOff>38100</xdr:colOff>
      <xdr:row>57</xdr:row>
      <xdr:rowOff>164193</xdr:rowOff>
    </xdr:to>
    <xdr:sp macro="" textlink="">
      <xdr:nvSpPr>
        <xdr:cNvPr id="211" name="楕円 210">
          <a:extLst>
            <a:ext uri="{FF2B5EF4-FFF2-40B4-BE49-F238E27FC236}">
              <a16:creationId xmlns:a16="http://schemas.microsoft.com/office/drawing/2014/main" xmlns="" id="{00000000-0008-0000-0400-0000D3000000}"/>
            </a:ext>
          </a:extLst>
        </xdr:cNvPr>
        <xdr:cNvSpPr/>
      </xdr:nvSpPr>
      <xdr:spPr>
        <a:xfrm>
          <a:off x="3937000" y="983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148970</xdr:rowOff>
    </xdr:from>
    <xdr:ext cx="736600" cy="259045"/>
    <xdr:sp macro="" textlink="">
      <xdr:nvSpPr>
        <xdr:cNvPr id="212" name="テキスト ボックス 211">
          <a:extLst>
            <a:ext uri="{FF2B5EF4-FFF2-40B4-BE49-F238E27FC236}">
              <a16:creationId xmlns:a16="http://schemas.microsoft.com/office/drawing/2014/main" xmlns="" id="{00000000-0008-0000-0400-0000D4000000}"/>
            </a:ext>
          </a:extLst>
        </xdr:cNvPr>
        <xdr:cNvSpPr txBox="1"/>
      </xdr:nvSpPr>
      <xdr:spPr>
        <a:xfrm>
          <a:off x="3606800" y="99216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73478</xdr:rowOff>
    </xdr:from>
    <xdr:to>
      <xdr:col>15</xdr:col>
      <xdr:colOff>149225</xdr:colOff>
      <xdr:row>58</xdr:row>
      <xdr:rowOff>3628</xdr:rowOff>
    </xdr:to>
    <xdr:sp macro="" textlink="">
      <xdr:nvSpPr>
        <xdr:cNvPr id="213" name="楕円 212">
          <a:extLst>
            <a:ext uri="{FF2B5EF4-FFF2-40B4-BE49-F238E27FC236}">
              <a16:creationId xmlns:a16="http://schemas.microsoft.com/office/drawing/2014/main" xmlns="" id="{00000000-0008-0000-0400-0000D5000000}"/>
            </a:ext>
          </a:extLst>
        </xdr:cNvPr>
        <xdr:cNvSpPr/>
      </xdr:nvSpPr>
      <xdr:spPr>
        <a:xfrm>
          <a:off x="3048000" y="984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159855</xdr:rowOff>
    </xdr:from>
    <xdr:ext cx="762000" cy="259045"/>
    <xdr:sp macro="" textlink="">
      <xdr:nvSpPr>
        <xdr:cNvPr id="214" name="テキスト ボックス 213">
          <a:extLst>
            <a:ext uri="{FF2B5EF4-FFF2-40B4-BE49-F238E27FC236}">
              <a16:creationId xmlns:a16="http://schemas.microsoft.com/office/drawing/2014/main" xmlns="" id="{00000000-0008-0000-0400-0000D6000000}"/>
            </a:ext>
          </a:extLst>
        </xdr:cNvPr>
        <xdr:cNvSpPr txBox="1"/>
      </xdr:nvSpPr>
      <xdr:spPr>
        <a:xfrm>
          <a:off x="2717800" y="993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48985</xdr:rowOff>
    </xdr:from>
    <xdr:to>
      <xdr:col>11</xdr:col>
      <xdr:colOff>60325</xdr:colOff>
      <xdr:row>56</xdr:row>
      <xdr:rowOff>150585</xdr:rowOff>
    </xdr:to>
    <xdr:sp macro="" textlink="">
      <xdr:nvSpPr>
        <xdr:cNvPr id="215" name="楕円 214">
          <a:extLst>
            <a:ext uri="{FF2B5EF4-FFF2-40B4-BE49-F238E27FC236}">
              <a16:creationId xmlns:a16="http://schemas.microsoft.com/office/drawing/2014/main" xmlns="" id="{00000000-0008-0000-0400-0000D7000000}"/>
            </a:ext>
          </a:extLst>
        </xdr:cNvPr>
        <xdr:cNvSpPr/>
      </xdr:nvSpPr>
      <xdr:spPr>
        <a:xfrm>
          <a:off x="2159000" y="9650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135362</xdr:rowOff>
    </xdr:from>
    <xdr:ext cx="762000" cy="259045"/>
    <xdr:sp macro="" textlink="">
      <xdr:nvSpPr>
        <xdr:cNvPr id="216" name="テキスト ボックス 215">
          <a:extLst>
            <a:ext uri="{FF2B5EF4-FFF2-40B4-BE49-F238E27FC236}">
              <a16:creationId xmlns:a16="http://schemas.microsoft.com/office/drawing/2014/main" xmlns="" id="{00000000-0008-0000-0400-0000D8000000}"/>
            </a:ext>
          </a:extLst>
        </xdr:cNvPr>
        <xdr:cNvSpPr txBox="1"/>
      </xdr:nvSpPr>
      <xdr:spPr>
        <a:xfrm>
          <a:off x="1828800" y="9736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122465</xdr:rowOff>
    </xdr:from>
    <xdr:to>
      <xdr:col>6</xdr:col>
      <xdr:colOff>171450</xdr:colOff>
      <xdr:row>56</xdr:row>
      <xdr:rowOff>52615</xdr:rowOff>
    </xdr:to>
    <xdr:sp macro="" textlink="">
      <xdr:nvSpPr>
        <xdr:cNvPr id="217" name="楕円 216">
          <a:extLst>
            <a:ext uri="{FF2B5EF4-FFF2-40B4-BE49-F238E27FC236}">
              <a16:creationId xmlns:a16="http://schemas.microsoft.com/office/drawing/2014/main" xmlns="" id="{00000000-0008-0000-0400-0000D9000000}"/>
            </a:ext>
          </a:extLst>
        </xdr:cNvPr>
        <xdr:cNvSpPr/>
      </xdr:nvSpPr>
      <xdr:spPr>
        <a:xfrm>
          <a:off x="1270000" y="9552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37392</xdr:rowOff>
    </xdr:from>
    <xdr:ext cx="762000" cy="259045"/>
    <xdr:sp macro="" textlink="">
      <xdr:nvSpPr>
        <xdr:cNvPr id="218" name="テキスト ボックス 217">
          <a:extLst>
            <a:ext uri="{FF2B5EF4-FFF2-40B4-BE49-F238E27FC236}">
              <a16:creationId xmlns:a16="http://schemas.microsoft.com/office/drawing/2014/main" xmlns="" id="{00000000-0008-0000-0400-0000DA000000}"/>
            </a:ext>
          </a:extLst>
        </xdr:cNvPr>
        <xdr:cNvSpPr txBox="1"/>
      </xdr:nvSpPr>
      <xdr:spPr>
        <a:xfrm>
          <a:off x="939800" y="9638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xmlns=""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xmlns=""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xmlns=""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xmlns=""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xmlns=""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xmlns=""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xmlns=""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xmlns=""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xmlns=""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xmlns=""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xmlns=""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その他に係る経常収支比率が</a:t>
          </a:r>
          <a:r>
            <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a:t>
          </a:r>
          <a:r>
            <a:rPr kumimoji="0"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内</a:t>
          </a:r>
          <a:r>
            <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平均</a:t>
          </a:r>
          <a:r>
            <a:rPr kumimoji="0"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値</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平均を</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回っているのは繰出金の増加が主な要因である。上下水道整備など公営企業会計への繰出金のほか、医療費や給付費の増加に伴い国民健康保険事業、介護保険事業、後期高齢者医療事業特別会計への繰出金も多額と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公営企業会計においては、経営戦略に基づき経営健全化を図り、普通会計の負担を減らしていくように努める。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xmlns=""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xmlns=""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xmlns=""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3" name="直線コネクタ 232">
          <a:extLst>
            <a:ext uri="{FF2B5EF4-FFF2-40B4-BE49-F238E27FC236}">
              <a16:creationId xmlns:a16="http://schemas.microsoft.com/office/drawing/2014/main" xmlns="" id="{00000000-0008-0000-0400-0000E9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4" name="テキスト ボックス 233">
          <a:extLst>
            <a:ext uri="{FF2B5EF4-FFF2-40B4-BE49-F238E27FC236}">
              <a16:creationId xmlns:a16="http://schemas.microsoft.com/office/drawing/2014/main" xmlns="" id="{00000000-0008-0000-0400-0000EA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5" name="直線コネクタ 234">
          <a:extLst>
            <a:ext uri="{FF2B5EF4-FFF2-40B4-BE49-F238E27FC236}">
              <a16:creationId xmlns:a16="http://schemas.microsoft.com/office/drawing/2014/main" xmlns="" id="{00000000-0008-0000-0400-0000EB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6" name="テキスト ボックス 235">
          <a:extLst>
            <a:ext uri="{FF2B5EF4-FFF2-40B4-BE49-F238E27FC236}">
              <a16:creationId xmlns:a16="http://schemas.microsoft.com/office/drawing/2014/main" xmlns="" id="{00000000-0008-0000-0400-0000EC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7" name="直線コネクタ 236">
          <a:extLst>
            <a:ext uri="{FF2B5EF4-FFF2-40B4-BE49-F238E27FC236}">
              <a16:creationId xmlns:a16="http://schemas.microsoft.com/office/drawing/2014/main" xmlns="" id="{00000000-0008-0000-0400-0000ED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8" name="テキスト ボックス 237">
          <a:extLst>
            <a:ext uri="{FF2B5EF4-FFF2-40B4-BE49-F238E27FC236}">
              <a16:creationId xmlns:a16="http://schemas.microsoft.com/office/drawing/2014/main" xmlns="" id="{00000000-0008-0000-0400-0000EE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9" name="直線コネクタ 238">
          <a:extLst>
            <a:ext uri="{FF2B5EF4-FFF2-40B4-BE49-F238E27FC236}">
              <a16:creationId xmlns:a16="http://schemas.microsoft.com/office/drawing/2014/main" xmlns="" id="{00000000-0008-0000-0400-0000EF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0" name="テキスト ボックス 239">
          <a:extLst>
            <a:ext uri="{FF2B5EF4-FFF2-40B4-BE49-F238E27FC236}">
              <a16:creationId xmlns:a16="http://schemas.microsoft.com/office/drawing/2014/main" xmlns="" id="{00000000-0008-0000-0400-0000F0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1" name="直線コネクタ 240">
          <a:extLst>
            <a:ext uri="{FF2B5EF4-FFF2-40B4-BE49-F238E27FC236}">
              <a16:creationId xmlns:a16="http://schemas.microsoft.com/office/drawing/2014/main" xmlns="" id="{00000000-0008-0000-0400-0000F1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2" name="テキスト ボックス 241">
          <a:extLst>
            <a:ext uri="{FF2B5EF4-FFF2-40B4-BE49-F238E27FC236}">
              <a16:creationId xmlns:a16="http://schemas.microsoft.com/office/drawing/2014/main" xmlns="" id="{00000000-0008-0000-0400-0000F2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3" name="直線コネクタ 242">
          <a:extLst>
            <a:ext uri="{FF2B5EF4-FFF2-40B4-BE49-F238E27FC236}">
              <a16:creationId xmlns:a16="http://schemas.microsoft.com/office/drawing/2014/main" xmlns="" id="{00000000-0008-0000-0400-0000F3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4" name="テキスト ボックス 243">
          <a:extLst>
            <a:ext uri="{FF2B5EF4-FFF2-40B4-BE49-F238E27FC236}">
              <a16:creationId xmlns:a16="http://schemas.microsoft.com/office/drawing/2014/main" xmlns="" id="{00000000-0008-0000-0400-0000F4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xmlns=""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xmlns=""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xmlns=""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102507</xdr:rowOff>
    </xdr:from>
    <xdr:to>
      <xdr:col>82</xdr:col>
      <xdr:colOff>107950</xdr:colOff>
      <xdr:row>60</xdr:row>
      <xdr:rowOff>156391</xdr:rowOff>
    </xdr:to>
    <xdr:cxnSp macro="">
      <xdr:nvCxnSpPr>
        <xdr:cNvPr id="248" name="直線コネクタ 247">
          <a:extLst>
            <a:ext uri="{FF2B5EF4-FFF2-40B4-BE49-F238E27FC236}">
              <a16:creationId xmlns:a16="http://schemas.microsoft.com/office/drawing/2014/main" xmlns="" id="{00000000-0008-0000-0400-0000F8000000}"/>
            </a:ext>
          </a:extLst>
        </xdr:cNvPr>
        <xdr:cNvCxnSpPr/>
      </xdr:nvCxnSpPr>
      <xdr:spPr>
        <a:xfrm flipV="1">
          <a:off x="16510000" y="9189357"/>
          <a:ext cx="0" cy="1254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128468</xdr:rowOff>
    </xdr:from>
    <xdr:ext cx="762000" cy="259045"/>
    <xdr:sp macro="" textlink="">
      <xdr:nvSpPr>
        <xdr:cNvPr id="249" name="その他最小値テキスト">
          <a:extLst>
            <a:ext uri="{FF2B5EF4-FFF2-40B4-BE49-F238E27FC236}">
              <a16:creationId xmlns:a16="http://schemas.microsoft.com/office/drawing/2014/main" xmlns="" id="{00000000-0008-0000-0400-0000F9000000}"/>
            </a:ext>
          </a:extLst>
        </xdr:cNvPr>
        <xdr:cNvSpPr txBox="1"/>
      </xdr:nvSpPr>
      <xdr:spPr>
        <a:xfrm>
          <a:off x="16598900" y="10415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156391</xdr:rowOff>
    </xdr:from>
    <xdr:to>
      <xdr:col>82</xdr:col>
      <xdr:colOff>196850</xdr:colOff>
      <xdr:row>60</xdr:row>
      <xdr:rowOff>156391</xdr:rowOff>
    </xdr:to>
    <xdr:cxnSp macro="">
      <xdr:nvCxnSpPr>
        <xdr:cNvPr id="250" name="直線コネクタ 249">
          <a:extLst>
            <a:ext uri="{FF2B5EF4-FFF2-40B4-BE49-F238E27FC236}">
              <a16:creationId xmlns:a16="http://schemas.microsoft.com/office/drawing/2014/main" xmlns="" id="{00000000-0008-0000-0400-0000FA000000}"/>
            </a:ext>
          </a:extLst>
        </xdr:cNvPr>
        <xdr:cNvCxnSpPr/>
      </xdr:nvCxnSpPr>
      <xdr:spPr>
        <a:xfrm>
          <a:off x="16421100" y="10443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17434</xdr:rowOff>
    </xdr:from>
    <xdr:ext cx="762000" cy="259045"/>
    <xdr:sp macro="" textlink="">
      <xdr:nvSpPr>
        <xdr:cNvPr id="251" name="その他最大値テキスト">
          <a:extLst>
            <a:ext uri="{FF2B5EF4-FFF2-40B4-BE49-F238E27FC236}">
              <a16:creationId xmlns:a16="http://schemas.microsoft.com/office/drawing/2014/main" xmlns="" id="{00000000-0008-0000-0400-0000FB000000}"/>
            </a:ext>
          </a:extLst>
        </xdr:cNvPr>
        <xdr:cNvSpPr txBox="1"/>
      </xdr:nvSpPr>
      <xdr:spPr>
        <a:xfrm>
          <a:off x="16598900" y="893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102507</xdr:rowOff>
    </xdr:from>
    <xdr:to>
      <xdr:col>82</xdr:col>
      <xdr:colOff>196850</xdr:colOff>
      <xdr:row>53</xdr:row>
      <xdr:rowOff>102507</xdr:rowOff>
    </xdr:to>
    <xdr:cxnSp macro="">
      <xdr:nvCxnSpPr>
        <xdr:cNvPr id="252" name="直線コネクタ 251">
          <a:extLst>
            <a:ext uri="{FF2B5EF4-FFF2-40B4-BE49-F238E27FC236}">
              <a16:creationId xmlns:a16="http://schemas.microsoft.com/office/drawing/2014/main" xmlns="" id="{00000000-0008-0000-0400-0000FC000000}"/>
            </a:ext>
          </a:extLst>
        </xdr:cNvPr>
        <xdr:cNvCxnSpPr/>
      </xdr:nvCxnSpPr>
      <xdr:spPr>
        <a:xfrm>
          <a:off x="16421100" y="91893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128633</xdr:rowOff>
    </xdr:from>
    <xdr:to>
      <xdr:col>82</xdr:col>
      <xdr:colOff>107950</xdr:colOff>
      <xdr:row>57</xdr:row>
      <xdr:rowOff>141696</xdr:rowOff>
    </xdr:to>
    <xdr:cxnSp macro="">
      <xdr:nvCxnSpPr>
        <xdr:cNvPr id="253" name="直線コネクタ 252">
          <a:extLst>
            <a:ext uri="{FF2B5EF4-FFF2-40B4-BE49-F238E27FC236}">
              <a16:creationId xmlns:a16="http://schemas.microsoft.com/office/drawing/2014/main" xmlns="" id="{00000000-0008-0000-0400-0000FD000000}"/>
            </a:ext>
          </a:extLst>
        </xdr:cNvPr>
        <xdr:cNvCxnSpPr/>
      </xdr:nvCxnSpPr>
      <xdr:spPr>
        <a:xfrm>
          <a:off x="15671800" y="9901283"/>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69867</xdr:rowOff>
    </xdr:from>
    <xdr:ext cx="762000" cy="259045"/>
    <xdr:sp macro="" textlink="">
      <xdr:nvSpPr>
        <xdr:cNvPr id="254" name="その他平均値テキスト">
          <a:extLst>
            <a:ext uri="{FF2B5EF4-FFF2-40B4-BE49-F238E27FC236}">
              <a16:creationId xmlns:a16="http://schemas.microsoft.com/office/drawing/2014/main" xmlns="" id="{00000000-0008-0000-0400-0000FE000000}"/>
            </a:ext>
          </a:extLst>
        </xdr:cNvPr>
        <xdr:cNvSpPr txBox="1"/>
      </xdr:nvSpPr>
      <xdr:spPr>
        <a:xfrm>
          <a:off x="16598900" y="9499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53340</xdr:rowOff>
    </xdr:from>
    <xdr:to>
      <xdr:col>82</xdr:col>
      <xdr:colOff>158750</xdr:colOff>
      <xdr:row>56</xdr:row>
      <xdr:rowOff>154940</xdr:rowOff>
    </xdr:to>
    <xdr:sp macro="" textlink="">
      <xdr:nvSpPr>
        <xdr:cNvPr id="255" name="フローチャート: 判断 254">
          <a:extLst>
            <a:ext uri="{FF2B5EF4-FFF2-40B4-BE49-F238E27FC236}">
              <a16:creationId xmlns:a16="http://schemas.microsoft.com/office/drawing/2014/main" xmlns="" id="{00000000-0008-0000-0400-0000FF000000}"/>
            </a:ext>
          </a:extLst>
        </xdr:cNvPr>
        <xdr:cNvSpPr/>
      </xdr:nvSpPr>
      <xdr:spPr>
        <a:xfrm>
          <a:off x="16459200" y="965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76381</xdr:rowOff>
    </xdr:from>
    <xdr:to>
      <xdr:col>78</xdr:col>
      <xdr:colOff>69850</xdr:colOff>
      <xdr:row>57</xdr:row>
      <xdr:rowOff>128633</xdr:rowOff>
    </xdr:to>
    <xdr:cxnSp macro="">
      <xdr:nvCxnSpPr>
        <xdr:cNvPr id="256" name="直線コネクタ 255">
          <a:extLst>
            <a:ext uri="{FF2B5EF4-FFF2-40B4-BE49-F238E27FC236}">
              <a16:creationId xmlns:a16="http://schemas.microsoft.com/office/drawing/2014/main" xmlns="" id="{00000000-0008-0000-0400-000000010000}"/>
            </a:ext>
          </a:extLst>
        </xdr:cNvPr>
        <xdr:cNvCxnSpPr/>
      </xdr:nvCxnSpPr>
      <xdr:spPr>
        <a:xfrm>
          <a:off x="14782800" y="9849031"/>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59872</xdr:rowOff>
    </xdr:from>
    <xdr:to>
      <xdr:col>78</xdr:col>
      <xdr:colOff>120650</xdr:colOff>
      <xdr:row>56</xdr:row>
      <xdr:rowOff>161472</xdr:rowOff>
    </xdr:to>
    <xdr:sp macro="" textlink="">
      <xdr:nvSpPr>
        <xdr:cNvPr id="257" name="フローチャート: 判断 256">
          <a:extLst>
            <a:ext uri="{FF2B5EF4-FFF2-40B4-BE49-F238E27FC236}">
              <a16:creationId xmlns:a16="http://schemas.microsoft.com/office/drawing/2014/main" xmlns="" id="{00000000-0008-0000-0400-000001010000}"/>
            </a:ext>
          </a:extLst>
        </xdr:cNvPr>
        <xdr:cNvSpPr/>
      </xdr:nvSpPr>
      <xdr:spPr>
        <a:xfrm>
          <a:off x="15621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199</xdr:rowOff>
    </xdr:from>
    <xdr:ext cx="736600" cy="259045"/>
    <xdr:sp macro="" textlink="">
      <xdr:nvSpPr>
        <xdr:cNvPr id="258" name="テキスト ボックス 257">
          <a:extLst>
            <a:ext uri="{FF2B5EF4-FFF2-40B4-BE49-F238E27FC236}">
              <a16:creationId xmlns:a16="http://schemas.microsoft.com/office/drawing/2014/main" xmlns="" id="{00000000-0008-0000-0400-000002010000}"/>
            </a:ext>
          </a:extLst>
        </xdr:cNvPr>
        <xdr:cNvSpPr txBox="1"/>
      </xdr:nvSpPr>
      <xdr:spPr>
        <a:xfrm>
          <a:off x="15290800" y="9429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63319</xdr:rowOff>
    </xdr:from>
    <xdr:to>
      <xdr:col>73</xdr:col>
      <xdr:colOff>180975</xdr:colOff>
      <xdr:row>57</xdr:row>
      <xdr:rowOff>76381</xdr:rowOff>
    </xdr:to>
    <xdr:cxnSp macro="">
      <xdr:nvCxnSpPr>
        <xdr:cNvPr id="259" name="直線コネクタ 258">
          <a:extLst>
            <a:ext uri="{FF2B5EF4-FFF2-40B4-BE49-F238E27FC236}">
              <a16:creationId xmlns:a16="http://schemas.microsoft.com/office/drawing/2014/main" xmlns="" id="{00000000-0008-0000-0400-000003010000}"/>
            </a:ext>
          </a:extLst>
        </xdr:cNvPr>
        <xdr:cNvCxnSpPr/>
      </xdr:nvCxnSpPr>
      <xdr:spPr>
        <a:xfrm>
          <a:off x="13893800" y="9835969"/>
          <a:ext cx="8890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46809</xdr:rowOff>
    </xdr:from>
    <xdr:to>
      <xdr:col>74</xdr:col>
      <xdr:colOff>31750</xdr:colOff>
      <xdr:row>56</xdr:row>
      <xdr:rowOff>148409</xdr:rowOff>
    </xdr:to>
    <xdr:sp macro="" textlink="">
      <xdr:nvSpPr>
        <xdr:cNvPr id="260" name="フローチャート: 判断 259">
          <a:extLst>
            <a:ext uri="{FF2B5EF4-FFF2-40B4-BE49-F238E27FC236}">
              <a16:creationId xmlns:a16="http://schemas.microsoft.com/office/drawing/2014/main" xmlns="" id="{00000000-0008-0000-0400-000004010000}"/>
            </a:ext>
          </a:extLst>
        </xdr:cNvPr>
        <xdr:cNvSpPr/>
      </xdr:nvSpPr>
      <xdr:spPr>
        <a:xfrm>
          <a:off x="14732000" y="9648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158586</xdr:rowOff>
    </xdr:from>
    <xdr:ext cx="762000" cy="259045"/>
    <xdr:sp macro="" textlink="">
      <xdr:nvSpPr>
        <xdr:cNvPr id="261" name="テキスト ボックス 260">
          <a:extLst>
            <a:ext uri="{FF2B5EF4-FFF2-40B4-BE49-F238E27FC236}">
              <a16:creationId xmlns:a16="http://schemas.microsoft.com/office/drawing/2014/main" xmlns="" id="{00000000-0008-0000-0400-000005010000}"/>
            </a:ext>
          </a:extLst>
        </xdr:cNvPr>
        <xdr:cNvSpPr txBox="1"/>
      </xdr:nvSpPr>
      <xdr:spPr>
        <a:xfrm>
          <a:off x="14401800" y="94168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4535</xdr:rowOff>
    </xdr:from>
    <xdr:to>
      <xdr:col>69</xdr:col>
      <xdr:colOff>92075</xdr:colOff>
      <xdr:row>57</xdr:row>
      <xdr:rowOff>63319</xdr:rowOff>
    </xdr:to>
    <xdr:cxnSp macro="">
      <xdr:nvCxnSpPr>
        <xdr:cNvPr id="262" name="直線コネクタ 261">
          <a:extLst>
            <a:ext uri="{FF2B5EF4-FFF2-40B4-BE49-F238E27FC236}">
              <a16:creationId xmlns:a16="http://schemas.microsoft.com/office/drawing/2014/main" xmlns="" id="{00000000-0008-0000-0400-000006010000}"/>
            </a:ext>
          </a:extLst>
        </xdr:cNvPr>
        <xdr:cNvCxnSpPr/>
      </xdr:nvCxnSpPr>
      <xdr:spPr>
        <a:xfrm>
          <a:off x="13004800" y="9777185"/>
          <a:ext cx="889000" cy="58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7620</xdr:rowOff>
    </xdr:from>
    <xdr:to>
      <xdr:col>69</xdr:col>
      <xdr:colOff>142875</xdr:colOff>
      <xdr:row>56</xdr:row>
      <xdr:rowOff>109220</xdr:rowOff>
    </xdr:to>
    <xdr:sp macro="" textlink="">
      <xdr:nvSpPr>
        <xdr:cNvPr id="263" name="フローチャート: 判断 262">
          <a:extLst>
            <a:ext uri="{FF2B5EF4-FFF2-40B4-BE49-F238E27FC236}">
              <a16:creationId xmlns:a16="http://schemas.microsoft.com/office/drawing/2014/main" xmlns="" id="{00000000-0008-0000-0400-000007010000}"/>
            </a:ext>
          </a:extLst>
        </xdr:cNvPr>
        <xdr:cNvSpPr/>
      </xdr:nvSpPr>
      <xdr:spPr>
        <a:xfrm>
          <a:off x="13843000" y="9608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119397</xdr:rowOff>
    </xdr:from>
    <xdr:ext cx="762000" cy="259045"/>
    <xdr:sp macro="" textlink="">
      <xdr:nvSpPr>
        <xdr:cNvPr id="264" name="テキスト ボックス 263">
          <a:extLst>
            <a:ext uri="{FF2B5EF4-FFF2-40B4-BE49-F238E27FC236}">
              <a16:creationId xmlns:a16="http://schemas.microsoft.com/office/drawing/2014/main" xmlns="" id="{00000000-0008-0000-0400-000008010000}"/>
            </a:ext>
          </a:extLst>
        </xdr:cNvPr>
        <xdr:cNvSpPr txBox="1"/>
      </xdr:nvSpPr>
      <xdr:spPr>
        <a:xfrm>
          <a:off x="13512800" y="937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7620</xdr:rowOff>
    </xdr:from>
    <xdr:to>
      <xdr:col>65</xdr:col>
      <xdr:colOff>53975</xdr:colOff>
      <xdr:row>56</xdr:row>
      <xdr:rowOff>109220</xdr:rowOff>
    </xdr:to>
    <xdr:sp macro="" textlink="">
      <xdr:nvSpPr>
        <xdr:cNvPr id="265" name="フローチャート: 判断 264">
          <a:extLst>
            <a:ext uri="{FF2B5EF4-FFF2-40B4-BE49-F238E27FC236}">
              <a16:creationId xmlns:a16="http://schemas.microsoft.com/office/drawing/2014/main" xmlns="" id="{00000000-0008-0000-0400-000009010000}"/>
            </a:ext>
          </a:extLst>
        </xdr:cNvPr>
        <xdr:cNvSpPr/>
      </xdr:nvSpPr>
      <xdr:spPr>
        <a:xfrm>
          <a:off x="12954000" y="9608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119397</xdr:rowOff>
    </xdr:from>
    <xdr:ext cx="762000" cy="259045"/>
    <xdr:sp macro="" textlink="">
      <xdr:nvSpPr>
        <xdr:cNvPr id="266" name="テキスト ボックス 265">
          <a:extLst>
            <a:ext uri="{FF2B5EF4-FFF2-40B4-BE49-F238E27FC236}">
              <a16:creationId xmlns:a16="http://schemas.microsoft.com/office/drawing/2014/main" xmlns="" id="{00000000-0008-0000-0400-00000A010000}"/>
            </a:ext>
          </a:extLst>
        </xdr:cNvPr>
        <xdr:cNvSpPr txBox="1"/>
      </xdr:nvSpPr>
      <xdr:spPr>
        <a:xfrm>
          <a:off x="12623800" y="937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xmlns=""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xmlns=""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xmlns=""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xmlns=""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xmlns=""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90896</xdr:rowOff>
    </xdr:from>
    <xdr:to>
      <xdr:col>82</xdr:col>
      <xdr:colOff>158750</xdr:colOff>
      <xdr:row>58</xdr:row>
      <xdr:rowOff>21046</xdr:rowOff>
    </xdr:to>
    <xdr:sp macro="" textlink="">
      <xdr:nvSpPr>
        <xdr:cNvPr id="272" name="楕円 271">
          <a:extLst>
            <a:ext uri="{FF2B5EF4-FFF2-40B4-BE49-F238E27FC236}">
              <a16:creationId xmlns:a16="http://schemas.microsoft.com/office/drawing/2014/main" xmlns="" id="{00000000-0008-0000-0400-000010010000}"/>
            </a:ext>
          </a:extLst>
        </xdr:cNvPr>
        <xdr:cNvSpPr/>
      </xdr:nvSpPr>
      <xdr:spPr>
        <a:xfrm>
          <a:off x="16459200" y="9863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62973</xdr:rowOff>
    </xdr:from>
    <xdr:ext cx="762000" cy="259045"/>
    <xdr:sp macro="" textlink="">
      <xdr:nvSpPr>
        <xdr:cNvPr id="273" name="その他該当値テキスト">
          <a:extLst>
            <a:ext uri="{FF2B5EF4-FFF2-40B4-BE49-F238E27FC236}">
              <a16:creationId xmlns:a16="http://schemas.microsoft.com/office/drawing/2014/main" xmlns="" id="{00000000-0008-0000-0400-000011010000}"/>
            </a:ext>
          </a:extLst>
        </xdr:cNvPr>
        <xdr:cNvSpPr txBox="1"/>
      </xdr:nvSpPr>
      <xdr:spPr>
        <a:xfrm>
          <a:off x="16598900" y="98356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77833</xdr:rowOff>
    </xdr:from>
    <xdr:to>
      <xdr:col>78</xdr:col>
      <xdr:colOff>120650</xdr:colOff>
      <xdr:row>58</xdr:row>
      <xdr:rowOff>7983</xdr:rowOff>
    </xdr:to>
    <xdr:sp macro="" textlink="">
      <xdr:nvSpPr>
        <xdr:cNvPr id="274" name="楕円 273">
          <a:extLst>
            <a:ext uri="{FF2B5EF4-FFF2-40B4-BE49-F238E27FC236}">
              <a16:creationId xmlns:a16="http://schemas.microsoft.com/office/drawing/2014/main" xmlns="" id="{00000000-0008-0000-0400-000012010000}"/>
            </a:ext>
          </a:extLst>
        </xdr:cNvPr>
        <xdr:cNvSpPr/>
      </xdr:nvSpPr>
      <xdr:spPr>
        <a:xfrm>
          <a:off x="15621000" y="9850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164210</xdr:rowOff>
    </xdr:from>
    <xdr:ext cx="736600" cy="259045"/>
    <xdr:sp macro="" textlink="">
      <xdr:nvSpPr>
        <xdr:cNvPr id="275" name="テキスト ボックス 274">
          <a:extLst>
            <a:ext uri="{FF2B5EF4-FFF2-40B4-BE49-F238E27FC236}">
              <a16:creationId xmlns:a16="http://schemas.microsoft.com/office/drawing/2014/main" xmlns="" id="{00000000-0008-0000-0400-000013010000}"/>
            </a:ext>
          </a:extLst>
        </xdr:cNvPr>
        <xdr:cNvSpPr txBox="1"/>
      </xdr:nvSpPr>
      <xdr:spPr>
        <a:xfrm>
          <a:off x="15290800" y="99368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25581</xdr:rowOff>
    </xdr:from>
    <xdr:to>
      <xdr:col>74</xdr:col>
      <xdr:colOff>31750</xdr:colOff>
      <xdr:row>57</xdr:row>
      <xdr:rowOff>127181</xdr:rowOff>
    </xdr:to>
    <xdr:sp macro="" textlink="">
      <xdr:nvSpPr>
        <xdr:cNvPr id="276" name="楕円 275">
          <a:extLst>
            <a:ext uri="{FF2B5EF4-FFF2-40B4-BE49-F238E27FC236}">
              <a16:creationId xmlns:a16="http://schemas.microsoft.com/office/drawing/2014/main" xmlns="" id="{00000000-0008-0000-0400-000014010000}"/>
            </a:ext>
          </a:extLst>
        </xdr:cNvPr>
        <xdr:cNvSpPr/>
      </xdr:nvSpPr>
      <xdr:spPr>
        <a:xfrm>
          <a:off x="14732000" y="9798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111958</xdr:rowOff>
    </xdr:from>
    <xdr:ext cx="762000" cy="259045"/>
    <xdr:sp macro="" textlink="">
      <xdr:nvSpPr>
        <xdr:cNvPr id="277" name="テキスト ボックス 276">
          <a:extLst>
            <a:ext uri="{FF2B5EF4-FFF2-40B4-BE49-F238E27FC236}">
              <a16:creationId xmlns:a16="http://schemas.microsoft.com/office/drawing/2014/main" xmlns="" id="{00000000-0008-0000-0400-000015010000}"/>
            </a:ext>
          </a:extLst>
        </xdr:cNvPr>
        <xdr:cNvSpPr txBox="1"/>
      </xdr:nvSpPr>
      <xdr:spPr>
        <a:xfrm>
          <a:off x="14401800" y="9884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12519</xdr:rowOff>
    </xdr:from>
    <xdr:to>
      <xdr:col>69</xdr:col>
      <xdr:colOff>142875</xdr:colOff>
      <xdr:row>57</xdr:row>
      <xdr:rowOff>114119</xdr:rowOff>
    </xdr:to>
    <xdr:sp macro="" textlink="">
      <xdr:nvSpPr>
        <xdr:cNvPr id="278" name="楕円 277">
          <a:extLst>
            <a:ext uri="{FF2B5EF4-FFF2-40B4-BE49-F238E27FC236}">
              <a16:creationId xmlns:a16="http://schemas.microsoft.com/office/drawing/2014/main" xmlns="" id="{00000000-0008-0000-0400-000016010000}"/>
            </a:ext>
          </a:extLst>
        </xdr:cNvPr>
        <xdr:cNvSpPr/>
      </xdr:nvSpPr>
      <xdr:spPr>
        <a:xfrm>
          <a:off x="13843000" y="9785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98896</xdr:rowOff>
    </xdr:from>
    <xdr:ext cx="762000" cy="259045"/>
    <xdr:sp macro="" textlink="">
      <xdr:nvSpPr>
        <xdr:cNvPr id="279" name="テキスト ボックス 278">
          <a:extLst>
            <a:ext uri="{FF2B5EF4-FFF2-40B4-BE49-F238E27FC236}">
              <a16:creationId xmlns:a16="http://schemas.microsoft.com/office/drawing/2014/main" xmlns="" id="{00000000-0008-0000-0400-000017010000}"/>
            </a:ext>
          </a:extLst>
        </xdr:cNvPr>
        <xdr:cNvSpPr txBox="1"/>
      </xdr:nvSpPr>
      <xdr:spPr>
        <a:xfrm>
          <a:off x="13512800" y="98715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125185</xdr:rowOff>
    </xdr:from>
    <xdr:to>
      <xdr:col>65</xdr:col>
      <xdr:colOff>53975</xdr:colOff>
      <xdr:row>57</xdr:row>
      <xdr:rowOff>55335</xdr:rowOff>
    </xdr:to>
    <xdr:sp macro="" textlink="">
      <xdr:nvSpPr>
        <xdr:cNvPr id="280" name="楕円 279">
          <a:extLst>
            <a:ext uri="{FF2B5EF4-FFF2-40B4-BE49-F238E27FC236}">
              <a16:creationId xmlns:a16="http://schemas.microsoft.com/office/drawing/2014/main" xmlns="" id="{00000000-0008-0000-0400-000018010000}"/>
            </a:ext>
          </a:extLst>
        </xdr:cNvPr>
        <xdr:cNvSpPr/>
      </xdr:nvSpPr>
      <xdr:spPr>
        <a:xfrm>
          <a:off x="12954000" y="972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40112</xdr:rowOff>
    </xdr:from>
    <xdr:ext cx="762000" cy="259045"/>
    <xdr:sp macro="" textlink="">
      <xdr:nvSpPr>
        <xdr:cNvPr id="281" name="テキスト ボックス 280">
          <a:extLst>
            <a:ext uri="{FF2B5EF4-FFF2-40B4-BE49-F238E27FC236}">
              <a16:creationId xmlns:a16="http://schemas.microsoft.com/office/drawing/2014/main" xmlns="" id="{00000000-0008-0000-0400-000019010000}"/>
            </a:ext>
          </a:extLst>
        </xdr:cNvPr>
        <xdr:cNvSpPr txBox="1"/>
      </xdr:nvSpPr>
      <xdr:spPr>
        <a:xfrm>
          <a:off x="12623800" y="9812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xmlns=""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xmlns=""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xmlns=""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xmlns=""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xmlns=""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xmlns=""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xmlns=""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xmlns=""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xmlns=""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xmlns=""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xmlns=""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補助費等に係る経常収支比率が</a:t>
          </a:r>
          <a:r>
            <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a:t>
          </a:r>
          <a:r>
            <a:rPr kumimoji="0"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内</a:t>
          </a:r>
          <a:r>
            <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平均</a:t>
          </a:r>
          <a:r>
            <a:rPr kumimoji="0"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値</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を</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2.4</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上回っている要因は、一部事務組合に対する負担金が多額になっているためで、特に、常備消防やごみ処理施設などの維持管理費及び公債費に充てる負担金が大きい。償還終了により公債費は減少するが、ごみ焼却施設の改修、施設の老朽化対策等の負担が増加するため、ほぼ横ばいで推移するものと見込んで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xmlns=""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xmlns=""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xmlns=""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xmlns="" id="{00000000-0008-0000-0400-000028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xmlns="" id="{00000000-0008-0000-0400-000029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xmlns="" id="{00000000-0008-0000-0400-00002A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xmlns="" id="{00000000-0008-0000-0400-00002B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xmlns="" id="{00000000-0008-0000-0400-00002C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xmlns="" id="{00000000-0008-0000-0400-00002D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xmlns="" id="{00000000-0008-0000-0400-00002E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xmlns="" id="{00000000-0008-0000-0400-00002F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xmlns=""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xmlns=""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88138</xdr:rowOff>
    </xdr:from>
    <xdr:to>
      <xdr:col>82</xdr:col>
      <xdr:colOff>107950</xdr:colOff>
      <xdr:row>39</xdr:row>
      <xdr:rowOff>92710</xdr:rowOff>
    </xdr:to>
    <xdr:cxnSp macro="">
      <xdr:nvCxnSpPr>
        <xdr:cNvPr id="306" name="直線コネクタ 305">
          <a:extLst>
            <a:ext uri="{FF2B5EF4-FFF2-40B4-BE49-F238E27FC236}">
              <a16:creationId xmlns:a16="http://schemas.microsoft.com/office/drawing/2014/main" xmlns="" id="{00000000-0008-0000-0400-000032010000}"/>
            </a:ext>
          </a:extLst>
        </xdr:cNvPr>
        <xdr:cNvCxnSpPr/>
      </xdr:nvCxnSpPr>
      <xdr:spPr>
        <a:xfrm flipV="1">
          <a:off x="16510000" y="5745988"/>
          <a:ext cx="0" cy="10332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64787</xdr:rowOff>
    </xdr:from>
    <xdr:ext cx="762000" cy="259045"/>
    <xdr:sp macro="" textlink="">
      <xdr:nvSpPr>
        <xdr:cNvPr id="307" name="補助費等最小値テキスト">
          <a:extLst>
            <a:ext uri="{FF2B5EF4-FFF2-40B4-BE49-F238E27FC236}">
              <a16:creationId xmlns:a16="http://schemas.microsoft.com/office/drawing/2014/main" xmlns="" id="{00000000-0008-0000-0400-000033010000}"/>
            </a:ext>
          </a:extLst>
        </xdr:cNvPr>
        <xdr:cNvSpPr txBox="1"/>
      </xdr:nvSpPr>
      <xdr:spPr>
        <a:xfrm>
          <a:off x="165989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92710</xdr:rowOff>
    </xdr:from>
    <xdr:to>
      <xdr:col>82</xdr:col>
      <xdr:colOff>196850</xdr:colOff>
      <xdr:row>39</xdr:row>
      <xdr:rowOff>92710</xdr:rowOff>
    </xdr:to>
    <xdr:cxnSp macro="">
      <xdr:nvCxnSpPr>
        <xdr:cNvPr id="308" name="直線コネクタ 307">
          <a:extLst>
            <a:ext uri="{FF2B5EF4-FFF2-40B4-BE49-F238E27FC236}">
              <a16:creationId xmlns:a16="http://schemas.microsoft.com/office/drawing/2014/main" xmlns="" id="{00000000-0008-0000-0400-000034010000}"/>
            </a:ext>
          </a:extLst>
        </xdr:cNvPr>
        <xdr:cNvCxnSpPr/>
      </xdr:nvCxnSpPr>
      <xdr:spPr>
        <a:xfrm>
          <a:off x="16421100" y="6779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3065</xdr:rowOff>
    </xdr:from>
    <xdr:ext cx="762000" cy="259045"/>
    <xdr:sp macro="" textlink="">
      <xdr:nvSpPr>
        <xdr:cNvPr id="309" name="補助費等最大値テキスト">
          <a:extLst>
            <a:ext uri="{FF2B5EF4-FFF2-40B4-BE49-F238E27FC236}">
              <a16:creationId xmlns:a16="http://schemas.microsoft.com/office/drawing/2014/main" xmlns="" id="{00000000-0008-0000-0400-000035010000}"/>
            </a:ext>
          </a:extLst>
        </xdr:cNvPr>
        <xdr:cNvSpPr txBox="1"/>
      </xdr:nvSpPr>
      <xdr:spPr>
        <a:xfrm>
          <a:off x="16598900" y="5489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88138</xdr:rowOff>
    </xdr:from>
    <xdr:to>
      <xdr:col>82</xdr:col>
      <xdr:colOff>196850</xdr:colOff>
      <xdr:row>33</xdr:row>
      <xdr:rowOff>88138</xdr:rowOff>
    </xdr:to>
    <xdr:cxnSp macro="">
      <xdr:nvCxnSpPr>
        <xdr:cNvPr id="310" name="直線コネクタ 309">
          <a:extLst>
            <a:ext uri="{FF2B5EF4-FFF2-40B4-BE49-F238E27FC236}">
              <a16:creationId xmlns:a16="http://schemas.microsoft.com/office/drawing/2014/main" xmlns="" id="{00000000-0008-0000-0400-000036010000}"/>
            </a:ext>
          </a:extLst>
        </xdr:cNvPr>
        <xdr:cNvCxnSpPr/>
      </xdr:nvCxnSpPr>
      <xdr:spPr>
        <a:xfrm>
          <a:off x="16421100" y="5745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10414</xdr:rowOff>
    </xdr:from>
    <xdr:to>
      <xdr:col>82</xdr:col>
      <xdr:colOff>107950</xdr:colOff>
      <xdr:row>37</xdr:row>
      <xdr:rowOff>78994</xdr:rowOff>
    </xdr:to>
    <xdr:cxnSp macro="">
      <xdr:nvCxnSpPr>
        <xdr:cNvPr id="311" name="直線コネクタ 310">
          <a:extLst>
            <a:ext uri="{FF2B5EF4-FFF2-40B4-BE49-F238E27FC236}">
              <a16:creationId xmlns:a16="http://schemas.microsoft.com/office/drawing/2014/main" xmlns="" id="{00000000-0008-0000-0400-000037010000}"/>
            </a:ext>
          </a:extLst>
        </xdr:cNvPr>
        <xdr:cNvCxnSpPr/>
      </xdr:nvCxnSpPr>
      <xdr:spPr>
        <a:xfrm flipV="1">
          <a:off x="15671800" y="6354064"/>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37863</xdr:rowOff>
    </xdr:from>
    <xdr:ext cx="762000" cy="259045"/>
    <xdr:sp macro="" textlink="">
      <xdr:nvSpPr>
        <xdr:cNvPr id="312" name="補助費等平均値テキスト">
          <a:extLst>
            <a:ext uri="{FF2B5EF4-FFF2-40B4-BE49-F238E27FC236}">
              <a16:creationId xmlns:a16="http://schemas.microsoft.com/office/drawing/2014/main" xmlns="" id="{00000000-0008-0000-0400-000038010000}"/>
            </a:ext>
          </a:extLst>
        </xdr:cNvPr>
        <xdr:cNvSpPr txBox="1"/>
      </xdr:nvSpPr>
      <xdr:spPr>
        <a:xfrm>
          <a:off x="16598900" y="60386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21336</xdr:rowOff>
    </xdr:from>
    <xdr:to>
      <xdr:col>82</xdr:col>
      <xdr:colOff>158750</xdr:colOff>
      <xdr:row>36</xdr:row>
      <xdr:rowOff>122936</xdr:rowOff>
    </xdr:to>
    <xdr:sp macro="" textlink="">
      <xdr:nvSpPr>
        <xdr:cNvPr id="313" name="フローチャート: 判断 312">
          <a:extLst>
            <a:ext uri="{FF2B5EF4-FFF2-40B4-BE49-F238E27FC236}">
              <a16:creationId xmlns:a16="http://schemas.microsoft.com/office/drawing/2014/main" xmlns="" id="{00000000-0008-0000-0400-000039010000}"/>
            </a:ext>
          </a:extLst>
        </xdr:cNvPr>
        <xdr:cNvSpPr/>
      </xdr:nvSpPr>
      <xdr:spPr>
        <a:xfrm>
          <a:off x="16459200" y="6193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78994</xdr:rowOff>
    </xdr:from>
    <xdr:to>
      <xdr:col>78</xdr:col>
      <xdr:colOff>69850</xdr:colOff>
      <xdr:row>37</xdr:row>
      <xdr:rowOff>124714</xdr:rowOff>
    </xdr:to>
    <xdr:cxnSp macro="">
      <xdr:nvCxnSpPr>
        <xdr:cNvPr id="314" name="直線コネクタ 313">
          <a:extLst>
            <a:ext uri="{FF2B5EF4-FFF2-40B4-BE49-F238E27FC236}">
              <a16:creationId xmlns:a16="http://schemas.microsoft.com/office/drawing/2014/main" xmlns="" id="{00000000-0008-0000-0400-00003A010000}"/>
            </a:ext>
          </a:extLst>
        </xdr:cNvPr>
        <xdr:cNvCxnSpPr/>
      </xdr:nvCxnSpPr>
      <xdr:spPr>
        <a:xfrm flipV="1">
          <a:off x="14782800" y="642264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3048</xdr:rowOff>
    </xdr:from>
    <xdr:to>
      <xdr:col>78</xdr:col>
      <xdr:colOff>120650</xdr:colOff>
      <xdr:row>36</xdr:row>
      <xdr:rowOff>104648</xdr:rowOff>
    </xdr:to>
    <xdr:sp macro="" textlink="">
      <xdr:nvSpPr>
        <xdr:cNvPr id="315" name="フローチャート: 判断 314">
          <a:extLst>
            <a:ext uri="{FF2B5EF4-FFF2-40B4-BE49-F238E27FC236}">
              <a16:creationId xmlns:a16="http://schemas.microsoft.com/office/drawing/2014/main" xmlns="" id="{00000000-0008-0000-0400-00003B010000}"/>
            </a:ext>
          </a:extLst>
        </xdr:cNvPr>
        <xdr:cNvSpPr/>
      </xdr:nvSpPr>
      <xdr:spPr>
        <a:xfrm>
          <a:off x="15621000" y="617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114825</xdr:rowOff>
    </xdr:from>
    <xdr:ext cx="736600" cy="259045"/>
    <xdr:sp macro="" textlink="">
      <xdr:nvSpPr>
        <xdr:cNvPr id="316" name="テキスト ボックス 315">
          <a:extLst>
            <a:ext uri="{FF2B5EF4-FFF2-40B4-BE49-F238E27FC236}">
              <a16:creationId xmlns:a16="http://schemas.microsoft.com/office/drawing/2014/main" xmlns="" id="{00000000-0008-0000-0400-00003C010000}"/>
            </a:ext>
          </a:extLst>
        </xdr:cNvPr>
        <xdr:cNvSpPr txBox="1"/>
      </xdr:nvSpPr>
      <xdr:spPr>
        <a:xfrm>
          <a:off x="15290800" y="59441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110998</xdr:rowOff>
    </xdr:from>
    <xdr:to>
      <xdr:col>73</xdr:col>
      <xdr:colOff>180975</xdr:colOff>
      <xdr:row>37</xdr:row>
      <xdr:rowOff>124714</xdr:rowOff>
    </xdr:to>
    <xdr:cxnSp macro="">
      <xdr:nvCxnSpPr>
        <xdr:cNvPr id="317" name="直線コネクタ 316">
          <a:extLst>
            <a:ext uri="{FF2B5EF4-FFF2-40B4-BE49-F238E27FC236}">
              <a16:creationId xmlns:a16="http://schemas.microsoft.com/office/drawing/2014/main" xmlns="" id="{00000000-0008-0000-0400-00003D010000}"/>
            </a:ext>
          </a:extLst>
        </xdr:cNvPr>
        <xdr:cNvCxnSpPr/>
      </xdr:nvCxnSpPr>
      <xdr:spPr>
        <a:xfrm>
          <a:off x="13893800" y="645464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160782</xdr:rowOff>
    </xdr:from>
    <xdr:to>
      <xdr:col>74</xdr:col>
      <xdr:colOff>31750</xdr:colOff>
      <xdr:row>36</xdr:row>
      <xdr:rowOff>90932</xdr:rowOff>
    </xdr:to>
    <xdr:sp macro="" textlink="">
      <xdr:nvSpPr>
        <xdr:cNvPr id="318" name="フローチャート: 判断 317">
          <a:extLst>
            <a:ext uri="{FF2B5EF4-FFF2-40B4-BE49-F238E27FC236}">
              <a16:creationId xmlns:a16="http://schemas.microsoft.com/office/drawing/2014/main" xmlns="" id="{00000000-0008-0000-0400-00003E010000}"/>
            </a:ext>
          </a:extLst>
        </xdr:cNvPr>
        <xdr:cNvSpPr/>
      </xdr:nvSpPr>
      <xdr:spPr>
        <a:xfrm>
          <a:off x="14732000" y="616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101109</xdr:rowOff>
    </xdr:from>
    <xdr:ext cx="762000" cy="259045"/>
    <xdr:sp macro="" textlink="">
      <xdr:nvSpPr>
        <xdr:cNvPr id="319" name="テキスト ボックス 318">
          <a:extLst>
            <a:ext uri="{FF2B5EF4-FFF2-40B4-BE49-F238E27FC236}">
              <a16:creationId xmlns:a16="http://schemas.microsoft.com/office/drawing/2014/main" xmlns="" id="{00000000-0008-0000-0400-00003F010000}"/>
            </a:ext>
          </a:extLst>
        </xdr:cNvPr>
        <xdr:cNvSpPr txBox="1"/>
      </xdr:nvSpPr>
      <xdr:spPr>
        <a:xfrm>
          <a:off x="14401800" y="593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106426</xdr:rowOff>
    </xdr:from>
    <xdr:to>
      <xdr:col>69</xdr:col>
      <xdr:colOff>92075</xdr:colOff>
      <xdr:row>37</xdr:row>
      <xdr:rowOff>110998</xdr:rowOff>
    </xdr:to>
    <xdr:cxnSp macro="">
      <xdr:nvCxnSpPr>
        <xdr:cNvPr id="320" name="直線コネクタ 319">
          <a:extLst>
            <a:ext uri="{FF2B5EF4-FFF2-40B4-BE49-F238E27FC236}">
              <a16:creationId xmlns:a16="http://schemas.microsoft.com/office/drawing/2014/main" xmlns="" id="{00000000-0008-0000-0400-000040010000}"/>
            </a:ext>
          </a:extLst>
        </xdr:cNvPr>
        <xdr:cNvCxnSpPr/>
      </xdr:nvCxnSpPr>
      <xdr:spPr>
        <a:xfrm>
          <a:off x="13004800" y="645007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151638</xdr:rowOff>
    </xdr:from>
    <xdr:to>
      <xdr:col>69</xdr:col>
      <xdr:colOff>142875</xdr:colOff>
      <xdr:row>36</xdr:row>
      <xdr:rowOff>81788</xdr:rowOff>
    </xdr:to>
    <xdr:sp macro="" textlink="">
      <xdr:nvSpPr>
        <xdr:cNvPr id="321" name="フローチャート: 判断 320">
          <a:extLst>
            <a:ext uri="{FF2B5EF4-FFF2-40B4-BE49-F238E27FC236}">
              <a16:creationId xmlns:a16="http://schemas.microsoft.com/office/drawing/2014/main" xmlns="" id="{00000000-0008-0000-0400-000041010000}"/>
            </a:ext>
          </a:extLst>
        </xdr:cNvPr>
        <xdr:cNvSpPr/>
      </xdr:nvSpPr>
      <xdr:spPr>
        <a:xfrm>
          <a:off x="13843000" y="615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91965</xdr:rowOff>
    </xdr:from>
    <xdr:ext cx="762000" cy="259045"/>
    <xdr:sp macro="" textlink="">
      <xdr:nvSpPr>
        <xdr:cNvPr id="322" name="テキスト ボックス 321">
          <a:extLst>
            <a:ext uri="{FF2B5EF4-FFF2-40B4-BE49-F238E27FC236}">
              <a16:creationId xmlns:a16="http://schemas.microsoft.com/office/drawing/2014/main" xmlns="" id="{00000000-0008-0000-0400-000042010000}"/>
            </a:ext>
          </a:extLst>
        </xdr:cNvPr>
        <xdr:cNvSpPr txBox="1"/>
      </xdr:nvSpPr>
      <xdr:spPr>
        <a:xfrm>
          <a:off x="13512800" y="5921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16764</xdr:rowOff>
    </xdr:from>
    <xdr:to>
      <xdr:col>65</xdr:col>
      <xdr:colOff>53975</xdr:colOff>
      <xdr:row>36</xdr:row>
      <xdr:rowOff>118364</xdr:rowOff>
    </xdr:to>
    <xdr:sp macro="" textlink="">
      <xdr:nvSpPr>
        <xdr:cNvPr id="323" name="フローチャート: 判断 322">
          <a:extLst>
            <a:ext uri="{FF2B5EF4-FFF2-40B4-BE49-F238E27FC236}">
              <a16:creationId xmlns:a16="http://schemas.microsoft.com/office/drawing/2014/main" xmlns="" id="{00000000-0008-0000-0400-000043010000}"/>
            </a:ext>
          </a:extLst>
        </xdr:cNvPr>
        <xdr:cNvSpPr/>
      </xdr:nvSpPr>
      <xdr:spPr>
        <a:xfrm>
          <a:off x="129540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128541</xdr:rowOff>
    </xdr:from>
    <xdr:ext cx="762000" cy="259045"/>
    <xdr:sp macro="" textlink="">
      <xdr:nvSpPr>
        <xdr:cNvPr id="324" name="テキスト ボックス 323">
          <a:extLst>
            <a:ext uri="{FF2B5EF4-FFF2-40B4-BE49-F238E27FC236}">
              <a16:creationId xmlns:a16="http://schemas.microsoft.com/office/drawing/2014/main" xmlns="" id="{00000000-0008-0000-0400-000044010000}"/>
            </a:ext>
          </a:extLst>
        </xdr:cNvPr>
        <xdr:cNvSpPr txBox="1"/>
      </xdr:nvSpPr>
      <xdr:spPr>
        <a:xfrm>
          <a:off x="12623800" y="5957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xmlns=""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xmlns=""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xmlns=""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xmlns=""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xmlns=""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131064</xdr:rowOff>
    </xdr:from>
    <xdr:to>
      <xdr:col>82</xdr:col>
      <xdr:colOff>158750</xdr:colOff>
      <xdr:row>37</xdr:row>
      <xdr:rowOff>61214</xdr:rowOff>
    </xdr:to>
    <xdr:sp macro="" textlink="">
      <xdr:nvSpPr>
        <xdr:cNvPr id="330" name="楕円 329">
          <a:extLst>
            <a:ext uri="{FF2B5EF4-FFF2-40B4-BE49-F238E27FC236}">
              <a16:creationId xmlns:a16="http://schemas.microsoft.com/office/drawing/2014/main" xmlns="" id="{00000000-0008-0000-0400-00004A010000}"/>
            </a:ext>
          </a:extLst>
        </xdr:cNvPr>
        <xdr:cNvSpPr/>
      </xdr:nvSpPr>
      <xdr:spPr>
        <a:xfrm>
          <a:off x="16459200" y="630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103141</xdr:rowOff>
    </xdr:from>
    <xdr:ext cx="762000" cy="259045"/>
    <xdr:sp macro="" textlink="">
      <xdr:nvSpPr>
        <xdr:cNvPr id="331" name="補助費等該当値テキスト">
          <a:extLst>
            <a:ext uri="{FF2B5EF4-FFF2-40B4-BE49-F238E27FC236}">
              <a16:creationId xmlns:a16="http://schemas.microsoft.com/office/drawing/2014/main" xmlns="" id="{00000000-0008-0000-0400-00004B010000}"/>
            </a:ext>
          </a:extLst>
        </xdr:cNvPr>
        <xdr:cNvSpPr txBox="1"/>
      </xdr:nvSpPr>
      <xdr:spPr>
        <a:xfrm>
          <a:off x="16598900" y="6275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28194</xdr:rowOff>
    </xdr:from>
    <xdr:to>
      <xdr:col>78</xdr:col>
      <xdr:colOff>120650</xdr:colOff>
      <xdr:row>37</xdr:row>
      <xdr:rowOff>129794</xdr:rowOff>
    </xdr:to>
    <xdr:sp macro="" textlink="">
      <xdr:nvSpPr>
        <xdr:cNvPr id="332" name="楕円 331">
          <a:extLst>
            <a:ext uri="{FF2B5EF4-FFF2-40B4-BE49-F238E27FC236}">
              <a16:creationId xmlns:a16="http://schemas.microsoft.com/office/drawing/2014/main" xmlns="" id="{00000000-0008-0000-0400-00004C010000}"/>
            </a:ext>
          </a:extLst>
        </xdr:cNvPr>
        <xdr:cNvSpPr/>
      </xdr:nvSpPr>
      <xdr:spPr>
        <a:xfrm>
          <a:off x="156210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114571</xdr:rowOff>
    </xdr:from>
    <xdr:ext cx="736600" cy="259045"/>
    <xdr:sp macro="" textlink="">
      <xdr:nvSpPr>
        <xdr:cNvPr id="333" name="テキスト ボックス 332">
          <a:extLst>
            <a:ext uri="{FF2B5EF4-FFF2-40B4-BE49-F238E27FC236}">
              <a16:creationId xmlns:a16="http://schemas.microsoft.com/office/drawing/2014/main" xmlns="" id="{00000000-0008-0000-0400-00004D010000}"/>
            </a:ext>
          </a:extLst>
        </xdr:cNvPr>
        <xdr:cNvSpPr txBox="1"/>
      </xdr:nvSpPr>
      <xdr:spPr>
        <a:xfrm>
          <a:off x="15290800" y="6458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73914</xdr:rowOff>
    </xdr:from>
    <xdr:to>
      <xdr:col>74</xdr:col>
      <xdr:colOff>31750</xdr:colOff>
      <xdr:row>38</xdr:row>
      <xdr:rowOff>4064</xdr:rowOff>
    </xdr:to>
    <xdr:sp macro="" textlink="">
      <xdr:nvSpPr>
        <xdr:cNvPr id="334" name="楕円 333">
          <a:extLst>
            <a:ext uri="{FF2B5EF4-FFF2-40B4-BE49-F238E27FC236}">
              <a16:creationId xmlns:a16="http://schemas.microsoft.com/office/drawing/2014/main" xmlns="" id="{00000000-0008-0000-0400-00004E010000}"/>
            </a:ext>
          </a:extLst>
        </xdr:cNvPr>
        <xdr:cNvSpPr/>
      </xdr:nvSpPr>
      <xdr:spPr>
        <a:xfrm>
          <a:off x="14732000" y="6417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160291</xdr:rowOff>
    </xdr:from>
    <xdr:ext cx="762000" cy="259045"/>
    <xdr:sp macro="" textlink="">
      <xdr:nvSpPr>
        <xdr:cNvPr id="335" name="テキスト ボックス 334">
          <a:extLst>
            <a:ext uri="{FF2B5EF4-FFF2-40B4-BE49-F238E27FC236}">
              <a16:creationId xmlns:a16="http://schemas.microsoft.com/office/drawing/2014/main" xmlns="" id="{00000000-0008-0000-0400-00004F010000}"/>
            </a:ext>
          </a:extLst>
        </xdr:cNvPr>
        <xdr:cNvSpPr txBox="1"/>
      </xdr:nvSpPr>
      <xdr:spPr>
        <a:xfrm>
          <a:off x="14401800" y="6503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60198</xdr:rowOff>
    </xdr:from>
    <xdr:to>
      <xdr:col>69</xdr:col>
      <xdr:colOff>142875</xdr:colOff>
      <xdr:row>37</xdr:row>
      <xdr:rowOff>161798</xdr:rowOff>
    </xdr:to>
    <xdr:sp macro="" textlink="">
      <xdr:nvSpPr>
        <xdr:cNvPr id="336" name="楕円 335">
          <a:extLst>
            <a:ext uri="{FF2B5EF4-FFF2-40B4-BE49-F238E27FC236}">
              <a16:creationId xmlns:a16="http://schemas.microsoft.com/office/drawing/2014/main" xmlns="" id="{00000000-0008-0000-0400-000050010000}"/>
            </a:ext>
          </a:extLst>
        </xdr:cNvPr>
        <xdr:cNvSpPr/>
      </xdr:nvSpPr>
      <xdr:spPr>
        <a:xfrm>
          <a:off x="13843000" y="6403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146575</xdr:rowOff>
    </xdr:from>
    <xdr:ext cx="762000" cy="259045"/>
    <xdr:sp macro="" textlink="">
      <xdr:nvSpPr>
        <xdr:cNvPr id="337" name="テキスト ボックス 336">
          <a:extLst>
            <a:ext uri="{FF2B5EF4-FFF2-40B4-BE49-F238E27FC236}">
              <a16:creationId xmlns:a16="http://schemas.microsoft.com/office/drawing/2014/main" xmlns="" id="{00000000-0008-0000-0400-000051010000}"/>
            </a:ext>
          </a:extLst>
        </xdr:cNvPr>
        <xdr:cNvSpPr txBox="1"/>
      </xdr:nvSpPr>
      <xdr:spPr>
        <a:xfrm>
          <a:off x="13512800" y="6490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55626</xdr:rowOff>
    </xdr:from>
    <xdr:to>
      <xdr:col>65</xdr:col>
      <xdr:colOff>53975</xdr:colOff>
      <xdr:row>37</xdr:row>
      <xdr:rowOff>157226</xdr:rowOff>
    </xdr:to>
    <xdr:sp macro="" textlink="">
      <xdr:nvSpPr>
        <xdr:cNvPr id="338" name="楕円 337">
          <a:extLst>
            <a:ext uri="{FF2B5EF4-FFF2-40B4-BE49-F238E27FC236}">
              <a16:creationId xmlns:a16="http://schemas.microsoft.com/office/drawing/2014/main" xmlns="" id="{00000000-0008-0000-0400-000052010000}"/>
            </a:ext>
          </a:extLst>
        </xdr:cNvPr>
        <xdr:cNvSpPr/>
      </xdr:nvSpPr>
      <xdr:spPr>
        <a:xfrm>
          <a:off x="12954000" y="6399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142003</xdr:rowOff>
    </xdr:from>
    <xdr:ext cx="762000" cy="259045"/>
    <xdr:sp macro="" textlink="">
      <xdr:nvSpPr>
        <xdr:cNvPr id="339" name="テキスト ボックス 338">
          <a:extLst>
            <a:ext uri="{FF2B5EF4-FFF2-40B4-BE49-F238E27FC236}">
              <a16:creationId xmlns:a16="http://schemas.microsoft.com/office/drawing/2014/main" xmlns="" id="{00000000-0008-0000-0400-000053010000}"/>
            </a:ext>
          </a:extLst>
        </xdr:cNvPr>
        <xdr:cNvSpPr txBox="1"/>
      </xdr:nvSpPr>
      <xdr:spPr>
        <a:xfrm>
          <a:off x="12623800" y="6485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xmlns=""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xmlns=""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xmlns=""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xmlns=""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xmlns=""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xmlns=""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xmlns=""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xmlns=""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xmlns=""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xmlns=""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xmlns=""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計画的な市債発行により公債費は減少傾向にあり、公債費に係る経常収支比率は昨年度より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ポイント上昇したが類似団体平均を</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下回って</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は、明倫学区小中一貫教育校建設や老朽化した公共施設の改修の実施に伴い、市債残高及び公債費の増加が見込まれるが、「中期財政計画」に基づき交付税措置の有利な市債の活用と、必要最小限に抑制し健全な財政運営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xmlns=""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xmlns=""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xmlns=""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xmlns=""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xmlns=""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xmlns=""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xmlns=""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xmlns=""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xmlns=""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xmlns=""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xmlns=""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xmlns=""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xmlns=""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xmlns=""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5" name="公債費グラフ枠">
          <a:extLst>
            <a:ext uri="{FF2B5EF4-FFF2-40B4-BE49-F238E27FC236}">
              <a16:creationId xmlns:a16="http://schemas.microsoft.com/office/drawing/2014/main" xmlns="" id="{00000000-0008-0000-0400-00006D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24130</xdr:rowOff>
    </xdr:from>
    <xdr:to>
      <xdr:col>24</xdr:col>
      <xdr:colOff>25400</xdr:colOff>
      <xdr:row>80</xdr:row>
      <xdr:rowOff>100330</xdr:rowOff>
    </xdr:to>
    <xdr:cxnSp macro="">
      <xdr:nvCxnSpPr>
        <xdr:cNvPr id="366" name="直線コネクタ 365">
          <a:extLst>
            <a:ext uri="{FF2B5EF4-FFF2-40B4-BE49-F238E27FC236}">
              <a16:creationId xmlns:a16="http://schemas.microsoft.com/office/drawing/2014/main" xmlns="" id="{00000000-0008-0000-0400-00006E010000}"/>
            </a:ext>
          </a:extLst>
        </xdr:cNvPr>
        <xdr:cNvCxnSpPr/>
      </xdr:nvCxnSpPr>
      <xdr:spPr>
        <a:xfrm flipV="1">
          <a:off x="4826000" y="12711430"/>
          <a:ext cx="0" cy="1104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72407</xdr:rowOff>
    </xdr:from>
    <xdr:ext cx="762000" cy="259045"/>
    <xdr:sp macro="" textlink="">
      <xdr:nvSpPr>
        <xdr:cNvPr id="367" name="公債費最小値テキスト">
          <a:extLst>
            <a:ext uri="{FF2B5EF4-FFF2-40B4-BE49-F238E27FC236}">
              <a16:creationId xmlns:a16="http://schemas.microsoft.com/office/drawing/2014/main" xmlns="" id="{00000000-0008-0000-0400-00006F010000}"/>
            </a:ext>
          </a:extLst>
        </xdr:cNvPr>
        <xdr:cNvSpPr txBox="1"/>
      </xdr:nvSpPr>
      <xdr:spPr>
        <a:xfrm>
          <a:off x="4914900" y="13788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100330</xdr:rowOff>
    </xdr:from>
    <xdr:to>
      <xdr:col>24</xdr:col>
      <xdr:colOff>114300</xdr:colOff>
      <xdr:row>80</xdr:row>
      <xdr:rowOff>100330</xdr:rowOff>
    </xdr:to>
    <xdr:cxnSp macro="">
      <xdr:nvCxnSpPr>
        <xdr:cNvPr id="368" name="直線コネクタ 367">
          <a:extLst>
            <a:ext uri="{FF2B5EF4-FFF2-40B4-BE49-F238E27FC236}">
              <a16:creationId xmlns:a16="http://schemas.microsoft.com/office/drawing/2014/main" xmlns="" id="{00000000-0008-0000-0400-000070010000}"/>
            </a:ext>
          </a:extLst>
        </xdr:cNvPr>
        <xdr:cNvCxnSpPr/>
      </xdr:nvCxnSpPr>
      <xdr:spPr>
        <a:xfrm>
          <a:off x="4737100" y="13816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110507</xdr:rowOff>
    </xdr:from>
    <xdr:ext cx="762000" cy="259045"/>
    <xdr:sp macro="" textlink="">
      <xdr:nvSpPr>
        <xdr:cNvPr id="369" name="公債費最大値テキスト">
          <a:extLst>
            <a:ext uri="{FF2B5EF4-FFF2-40B4-BE49-F238E27FC236}">
              <a16:creationId xmlns:a16="http://schemas.microsoft.com/office/drawing/2014/main" xmlns="" id="{00000000-0008-0000-0400-000071010000}"/>
            </a:ext>
          </a:extLst>
        </xdr:cNvPr>
        <xdr:cNvSpPr txBox="1"/>
      </xdr:nvSpPr>
      <xdr:spPr>
        <a:xfrm>
          <a:off x="4914900" y="12454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24130</xdr:rowOff>
    </xdr:from>
    <xdr:to>
      <xdr:col>24</xdr:col>
      <xdr:colOff>114300</xdr:colOff>
      <xdr:row>74</xdr:row>
      <xdr:rowOff>24130</xdr:rowOff>
    </xdr:to>
    <xdr:cxnSp macro="">
      <xdr:nvCxnSpPr>
        <xdr:cNvPr id="370" name="直線コネクタ 369">
          <a:extLst>
            <a:ext uri="{FF2B5EF4-FFF2-40B4-BE49-F238E27FC236}">
              <a16:creationId xmlns:a16="http://schemas.microsoft.com/office/drawing/2014/main" xmlns="" id="{00000000-0008-0000-0400-000072010000}"/>
            </a:ext>
          </a:extLst>
        </xdr:cNvPr>
        <xdr:cNvCxnSpPr/>
      </xdr:nvCxnSpPr>
      <xdr:spPr>
        <a:xfrm>
          <a:off x="4737100" y="12711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73660</xdr:rowOff>
    </xdr:from>
    <xdr:to>
      <xdr:col>24</xdr:col>
      <xdr:colOff>25400</xdr:colOff>
      <xdr:row>74</xdr:row>
      <xdr:rowOff>94615</xdr:rowOff>
    </xdr:to>
    <xdr:cxnSp macro="">
      <xdr:nvCxnSpPr>
        <xdr:cNvPr id="371" name="直線コネクタ 370">
          <a:extLst>
            <a:ext uri="{FF2B5EF4-FFF2-40B4-BE49-F238E27FC236}">
              <a16:creationId xmlns:a16="http://schemas.microsoft.com/office/drawing/2014/main" xmlns="" id="{00000000-0008-0000-0400-000073010000}"/>
            </a:ext>
          </a:extLst>
        </xdr:cNvPr>
        <xdr:cNvCxnSpPr/>
      </xdr:nvCxnSpPr>
      <xdr:spPr>
        <a:xfrm>
          <a:off x="3987800" y="12760960"/>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109237</xdr:rowOff>
    </xdr:from>
    <xdr:ext cx="762000" cy="259045"/>
    <xdr:sp macro="" textlink="">
      <xdr:nvSpPr>
        <xdr:cNvPr id="372" name="公債費平均値テキスト">
          <a:extLst>
            <a:ext uri="{FF2B5EF4-FFF2-40B4-BE49-F238E27FC236}">
              <a16:creationId xmlns:a16="http://schemas.microsoft.com/office/drawing/2014/main" xmlns="" id="{00000000-0008-0000-0400-000074010000}"/>
            </a:ext>
          </a:extLst>
        </xdr:cNvPr>
        <xdr:cNvSpPr txBox="1"/>
      </xdr:nvSpPr>
      <xdr:spPr>
        <a:xfrm>
          <a:off x="4914900" y="127965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137160</xdr:rowOff>
    </xdr:from>
    <xdr:to>
      <xdr:col>24</xdr:col>
      <xdr:colOff>76200</xdr:colOff>
      <xdr:row>75</xdr:row>
      <xdr:rowOff>67310</xdr:rowOff>
    </xdr:to>
    <xdr:sp macro="" textlink="">
      <xdr:nvSpPr>
        <xdr:cNvPr id="373" name="フローチャート: 判断 372">
          <a:extLst>
            <a:ext uri="{FF2B5EF4-FFF2-40B4-BE49-F238E27FC236}">
              <a16:creationId xmlns:a16="http://schemas.microsoft.com/office/drawing/2014/main" xmlns="" id="{00000000-0008-0000-0400-000075010000}"/>
            </a:ext>
          </a:extLst>
        </xdr:cNvPr>
        <xdr:cNvSpPr/>
      </xdr:nvSpPr>
      <xdr:spPr>
        <a:xfrm>
          <a:off x="4775200" y="12824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73660</xdr:rowOff>
    </xdr:from>
    <xdr:to>
      <xdr:col>19</xdr:col>
      <xdr:colOff>187325</xdr:colOff>
      <xdr:row>74</xdr:row>
      <xdr:rowOff>79375</xdr:rowOff>
    </xdr:to>
    <xdr:cxnSp macro="">
      <xdr:nvCxnSpPr>
        <xdr:cNvPr id="374" name="直線コネクタ 373">
          <a:extLst>
            <a:ext uri="{FF2B5EF4-FFF2-40B4-BE49-F238E27FC236}">
              <a16:creationId xmlns:a16="http://schemas.microsoft.com/office/drawing/2014/main" xmlns="" id="{00000000-0008-0000-0400-000076010000}"/>
            </a:ext>
          </a:extLst>
        </xdr:cNvPr>
        <xdr:cNvCxnSpPr/>
      </xdr:nvCxnSpPr>
      <xdr:spPr>
        <a:xfrm flipV="1">
          <a:off x="3098800" y="1276096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140970</xdr:rowOff>
    </xdr:from>
    <xdr:to>
      <xdr:col>20</xdr:col>
      <xdr:colOff>38100</xdr:colOff>
      <xdr:row>75</xdr:row>
      <xdr:rowOff>71120</xdr:rowOff>
    </xdr:to>
    <xdr:sp macro="" textlink="">
      <xdr:nvSpPr>
        <xdr:cNvPr id="375" name="フローチャート: 判断 374">
          <a:extLst>
            <a:ext uri="{FF2B5EF4-FFF2-40B4-BE49-F238E27FC236}">
              <a16:creationId xmlns:a16="http://schemas.microsoft.com/office/drawing/2014/main" xmlns="" id="{00000000-0008-0000-0400-000077010000}"/>
            </a:ext>
          </a:extLst>
        </xdr:cNvPr>
        <xdr:cNvSpPr/>
      </xdr:nvSpPr>
      <xdr:spPr>
        <a:xfrm>
          <a:off x="3937000" y="12828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55897</xdr:rowOff>
    </xdr:from>
    <xdr:ext cx="736600" cy="259045"/>
    <xdr:sp macro="" textlink="">
      <xdr:nvSpPr>
        <xdr:cNvPr id="376" name="テキスト ボックス 375">
          <a:extLst>
            <a:ext uri="{FF2B5EF4-FFF2-40B4-BE49-F238E27FC236}">
              <a16:creationId xmlns:a16="http://schemas.microsoft.com/office/drawing/2014/main" xmlns="" id="{00000000-0008-0000-0400-000078010000}"/>
            </a:ext>
          </a:extLst>
        </xdr:cNvPr>
        <xdr:cNvSpPr txBox="1"/>
      </xdr:nvSpPr>
      <xdr:spPr>
        <a:xfrm>
          <a:off x="3606800" y="129146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79375</xdr:rowOff>
    </xdr:from>
    <xdr:to>
      <xdr:col>15</xdr:col>
      <xdr:colOff>98425</xdr:colOff>
      <xdr:row>74</xdr:row>
      <xdr:rowOff>79375</xdr:rowOff>
    </xdr:to>
    <xdr:cxnSp macro="">
      <xdr:nvCxnSpPr>
        <xdr:cNvPr id="377" name="直線コネクタ 376">
          <a:extLst>
            <a:ext uri="{FF2B5EF4-FFF2-40B4-BE49-F238E27FC236}">
              <a16:creationId xmlns:a16="http://schemas.microsoft.com/office/drawing/2014/main" xmlns="" id="{00000000-0008-0000-0400-000079010000}"/>
            </a:ext>
          </a:extLst>
        </xdr:cNvPr>
        <xdr:cNvCxnSpPr/>
      </xdr:nvCxnSpPr>
      <xdr:spPr>
        <a:xfrm>
          <a:off x="2209800" y="127666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142875</xdr:rowOff>
    </xdr:from>
    <xdr:to>
      <xdr:col>15</xdr:col>
      <xdr:colOff>149225</xdr:colOff>
      <xdr:row>75</xdr:row>
      <xdr:rowOff>73025</xdr:rowOff>
    </xdr:to>
    <xdr:sp macro="" textlink="">
      <xdr:nvSpPr>
        <xdr:cNvPr id="378" name="フローチャート: 判断 377">
          <a:extLst>
            <a:ext uri="{FF2B5EF4-FFF2-40B4-BE49-F238E27FC236}">
              <a16:creationId xmlns:a16="http://schemas.microsoft.com/office/drawing/2014/main" xmlns="" id="{00000000-0008-0000-0400-00007A010000}"/>
            </a:ext>
          </a:extLst>
        </xdr:cNvPr>
        <xdr:cNvSpPr/>
      </xdr:nvSpPr>
      <xdr:spPr>
        <a:xfrm>
          <a:off x="3048000" y="12830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57802</xdr:rowOff>
    </xdr:from>
    <xdr:ext cx="762000" cy="259045"/>
    <xdr:sp macro="" textlink="">
      <xdr:nvSpPr>
        <xdr:cNvPr id="379" name="テキスト ボックス 378">
          <a:extLst>
            <a:ext uri="{FF2B5EF4-FFF2-40B4-BE49-F238E27FC236}">
              <a16:creationId xmlns:a16="http://schemas.microsoft.com/office/drawing/2014/main" xmlns="" id="{00000000-0008-0000-0400-00007B010000}"/>
            </a:ext>
          </a:extLst>
        </xdr:cNvPr>
        <xdr:cNvSpPr txBox="1"/>
      </xdr:nvSpPr>
      <xdr:spPr>
        <a:xfrm>
          <a:off x="2717800" y="12916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79375</xdr:rowOff>
    </xdr:from>
    <xdr:to>
      <xdr:col>11</xdr:col>
      <xdr:colOff>9525</xdr:colOff>
      <xdr:row>74</xdr:row>
      <xdr:rowOff>113665</xdr:rowOff>
    </xdr:to>
    <xdr:cxnSp macro="">
      <xdr:nvCxnSpPr>
        <xdr:cNvPr id="380" name="直線コネクタ 379">
          <a:extLst>
            <a:ext uri="{FF2B5EF4-FFF2-40B4-BE49-F238E27FC236}">
              <a16:creationId xmlns:a16="http://schemas.microsoft.com/office/drawing/2014/main" xmlns="" id="{00000000-0008-0000-0400-00007C010000}"/>
            </a:ext>
          </a:extLst>
        </xdr:cNvPr>
        <xdr:cNvCxnSpPr/>
      </xdr:nvCxnSpPr>
      <xdr:spPr>
        <a:xfrm flipV="1">
          <a:off x="1320800" y="1276667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142875</xdr:rowOff>
    </xdr:from>
    <xdr:to>
      <xdr:col>11</xdr:col>
      <xdr:colOff>60325</xdr:colOff>
      <xdr:row>75</xdr:row>
      <xdr:rowOff>73025</xdr:rowOff>
    </xdr:to>
    <xdr:sp macro="" textlink="">
      <xdr:nvSpPr>
        <xdr:cNvPr id="381" name="フローチャート: 判断 380">
          <a:extLst>
            <a:ext uri="{FF2B5EF4-FFF2-40B4-BE49-F238E27FC236}">
              <a16:creationId xmlns:a16="http://schemas.microsoft.com/office/drawing/2014/main" xmlns="" id="{00000000-0008-0000-0400-00007D010000}"/>
            </a:ext>
          </a:extLst>
        </xdr:cNvPr>
        <xdr:cNvSpPr/>
      </xdr:nvSpPr>
      <xdr:spPr>
        <a:xfrm>
          <a:off x="2159000" y="12830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57802</xdr:rowOff>
    </xdr:from>
    <xdr:ext cx="762000" cy="259045"/>
    <xdr:sp macro="" textlink="">
      <xdr:nvSpPr>
        <xdr:cNvPr id="382" name="テキスト ボックス 381">
          <a:extLst>
            <a:ext uri="{FF2B5EF4-FFF2-40B4-BE49-F238E27FC236}">
              <a16:creationId xmlns:a16="http://schemas.microsoft.com/office/drawing/2014/main" xmlns="" id="{00000000-0008-0000-0400-00007E010000}"/>
            </a:ext>
          </a:extLst>
        </xdr:cNvPr>
        <xdr:cNvSpPr txBox="1"/>
      </xdr:nvSpPr>
      <xdr:spPr>
        <a:xfrm>
          <a:off x="1828800" y="12916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146685</xdr:rowOff>
    </xdr:from>
    <xdr:to>
      <xdr:col>6</xdr:col>
      <xdr:colOff>171450</xdr:colOff>
      <xdr:row>75</xdr:row>
      <xdr:rowOff>76835</xdr:rowOff>
    </xdr:to>
    <xdr:sp macro="" textlink="">
      <xdr:nvSpPr>
        <xdr:cNvPr id="383" name="フローチャート: 判断 382">
          <a:extLst>
            <a:ext uri="{FF2B5EF4-FFF2-40B4-BE49-F238E27FC236}">
              <a16:creationId xmlns:a16="http://schemas.microsoft.com/office/drawing/2014/main" xmlns="" id="{00000000-0008-0000-0400-00007F010000}"/>
            </a:ext>
          </a:extLst>
        </xdr:cNvPr>
        <xdr:cNvSpPr/>
      </xdr:nvSpPr>
      <xdr:spPr>
        <a:xfrm>
          <a:off x="1270000" y="1283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61612</xdr:rowOff>
    </xdr:from>
    <xdr:ext cx="762000" cy="259045"/>
    <xdr:sp macro="" textlink="">
      <xdr:nvSpPr>
        <xdr:cNvPr id="384" name="テキスト ボックス 383">
          <a:extLst>
            <a:ext uri="{FF2B5EF4-FFF2-40B4-BE49-F238E27FC236}">
              <a16:creationId xmlns:a16="http://schemas.microsoft.com/office/drawing/2014/main" xmlns="" id="{00000000-0008-0000-0400-000080010000}"/>
            </a:ext>
          </a:extLst>
        </xdr:cNvPr>
        <xdr:cNvSpPr txBox="1"/>
      </xdr:nvSpPr>
      <xdr:spPr>
        <a:xfrm>
          <a:off x="939800" y="12920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5" name="テキスト ボックス 384">
          <a:extLst>
            <a:ext uri="{FF2B5EF4-FFF2-40B4-BE49-F238E27FC236}">
              <a16:creationId xmlns:a16="http://schemas.microsoft.com/office/drawing/2014/main" xmlns="" id="{00000000-0008-0000-0400-000081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xmlns="" id="{00000000-0008-0000-0400-000082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xmlns="" id="{00000000-0008-0000-0400-000083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xmlns="" id="{00000000-0008-0000-0400-000084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xmlns="" id="{00000000-0008-0000-0400-000085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43815</xdr:rowOff>
    </xdr:from>
    <xdr:to>
      <xdr:col>24</xdr:col>
      <xdr:colOff>76200</xdr:colOff>
      <xdr:row>74</xdr:row>
      <xdr:rowOff>145415</xdr:rowOff>
    </xdr:to>
    <xdr:sp macro="" textlink="">
      <xdr:nvSpPr>
        <xdr:cNvPr id="390" name="楕円 389">
          <a:extLst>
            <a:ext uri="{FF2B5EF4-FFF2-40B4-BE49-F238E27FC236}">
              <a16:creationId xmlns:a16="http://schemas.microsoft.com/office/drawing/2014/main" xmlns="" id="{00000000-0008-0000-0400-000086010000}"/>
            </a:ext>
          </a:extLst>
        </xdr:cNvPr>
        <xdr:cNvSpPr/>
      </xdr:nvSpPr>
      <xdr:spPr>
        <a:xfrm>
          <a:off x="4775200" y="12731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123842</xdr:rowOff>
    </xdr:from>
    <xdr:ext cx="762000" cy="259045"/>
    <xdr:sp macro="" textlink="">
      <xdr:nvSpPr>
        <xdr:cNvPr id="391" name="公債費該当値テキスト">
          <a:extLst>
            <a:ext uri="{FF2B5EF4-FFF2-40B4-BE49-F238E27FC236}">
              <a16:creationId xmlns:a16="http://schemas.microsoft.com/office/drawing/2014/main" xmlns="" id="{00000000-0008-0000-0400-000087010000}"/>
            </a:ext>
          </a:extLst>
        </xdr:cNvPr>
        <xdr:cNvSpPr txBox="1"/>
      </xdr:nvSpPr>
      <xdr:spPr>
        <a:xfrm>
          <a:off x="4914900" y="12639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22860</xdr:rowOff>
    </xdr:from>
    <xdr:to>
      <xdr:col>20</xdr:col>
      <xdr:colOff>38100</xdr:colOff>
      <xdr:row>74</xdr:row>
      <xdr:rowOff>124460</xdr:rowOff>
    </xdr:to>
    <xdr:sp macro="" textlink="">
      <xdr:nvSpPr>
        <xdr:cNvPr id="392" name="楕円 391">
          <a:extLst>
            <a:ext uri="{FF2B5EF4-FFF2-40B4-BE49-F238E27FC236}">
              <a16:creationId xmlns:a16="http://schemas.microsoft.com/office/drawing/2014/main" xmlns="" id="{00000000-0008-0000-0400-000088010000}"/>
            </a:ext>
          </a:extLst>
        </xdr:cNvPr>
        <xdr:cNvSpPr/>
      </xdr:nvSpPr>
      <xdr:spPr>
        <a:xfrm>
          <a:off x="3937000" y="12710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72</xdr:row>
      <xdr:rowOff>134637</xdr:rowOff>
    </xdr:from>
    <xdr:ext cx="736600" cy="259045"/>
    <xdr:sp macro="" textlink="">
      <xdr:nvSpPr>
        <xdr:cNvPr id="393" name="テキスト ボックス 392">
          <a:extLst>
            <a:ext uri="{FF2B5EF4-FFF2-40B4-BE49-F238E27FC236}">
              <a16:creationId xmlns:a16="http://schemas.microsoft.com/office/drawing/2014/main" xmlns="" id="{00000000-0008-0000-0400-000089010000}"/>
            </a:ext>
          </a:extLst>
        </xdr:cNvPr>
        <xdr:cNvSpPr txBox="1"/>
      </xdr:nvSpPr>
      <xdr:spPr>
        <a:xfrm>
          <a:off x="3606800" y="12479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28575</xdr:rowOff>
    </xdr:from>
    <xdr:to>
      <xdr:col>15</xdr:col>
      <xdr:colOff>149225</xdr:colOff>
      <xdr:row>74</xdr:row>
      <xdr:rowOff>130175</xdr:rowOff>
    </xdr:to>
    <xdr:sp macro="" textlink="">
      <xdr:nvSpPr>
        <xdr:cNvPr id="394" name="楕円 393">
          <a:extLst>
            <a:ext uri="{FF2B5EF4-FFF2-40B4-BE49-F238E27FC236}">
              <a16:creationId xmlns:a16="http://schemas.microsoft.com/office/drawing/2014/main" xmlns="" id="{00000000-0008-0000-0400-00008A010000}"/>
            </a:ext>
          </a:extLst>
        </xdr:cNvPr>
        <xdr:cNvSpPr/>
      </xdr:nvSpPr>
      <xdr:spPr>
        <a:xfrm>
          <a:off x="3048000" y="12715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72</xdr:row>
      <xdr:rowOff>140352</xdr:rowOff>
    </xdr:from>
    <xdr:ext cx="762000" cy="259045"/>
    <xdr:sp macro="" textlink="">
      <xdr:nvSpPr>
        <xdr:cNvPr id="395" name="テキスト ボックス 394">
          <a:extLst>
            <a:ext uri="{FF2B5EF4-FFF2-40B4-BE49-F238E27FC236}">
              <a16:creationId xmlns:a16="http://schemas.microsoft.com/office/drawing/2014/main" xmlns="" id="{00000000-0008-0000-0400-00008B010000}"/>
            </a:ext>
          </a:extLst>
        </xdr:cNvPr>
        <xdr:cNvSpPr txBox="1"/>
      </xdr:nvSpPr>
      <xdr:spPr>
        <a:xfrm>
          <a:off x="2717800" y="12484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28575</xdr:rowOff>
    </xdr:from>
    <xdr:to>
      <xdr:col>11</xdr:col>
      <xdr:colOff>60325</xdr:colOff>
      <xdr:row>74</xdr:row>
      <xdr:rowOff>130175</xdr:rowOff>
    </xdr:to>
    <xdr:sp macro="" textlink="">
      <xdr:nvSpPr>
        <xdr:cNvPr id="396" name="楕円 395">
          <a:extLst>
            <a:ext uri="{FF2B5EF4-FFF2-40B4-BE49-F238E27FC236}">
              <a16:creationId xmlns:a16="http://schemas.microsoft.com/office/drawing/2014/main" xmlns="" id="{00000000-0008-0000-0400-00008C010000}"/>
            </a:ext>
          </a:extLst>
        </xdr:cNvPr>
        <xdr:cNvSpPr/>
      </xdr:nvSpPr>
      <xdr:spPr>
        <a:xfrm>
          <a:off x="2159000" y="12715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72</xdr:row>
      <xdr:rowOff>140352</xdr:rowOff>
    </xdr:from>
    <xdr:ext cx="762000" cy="259045"/>
    <xdr:sp macro="" textlink="">
      <xdr:nvSpPr>
        <xdr:cNvPr id="397" name="テキスト ボックス 396">
          <a:extLst>
            <a:ext uri="{FF2B5EF4-FFF2-40B4-BE49-F238E27FC236}">
              <a16:creationId xmlns:a16="http://schemas.microsoft.com/office/drawing/2014/main" xmlns="" id="{00000000-0008-0000-0400-00008D010000}"/>
            </a:ext>
          </a:extLst>
        </xdr:cNvPr>
        <xdr:cNvSpPr txBox="1"/>
      </xdr:nvSpPr>
      <xdr:spPr>
        <a:xfrm>
          <a:off x="1828800" y="12484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62865</xdr:rowOff>
    </xdr:from>
    <xdr:to>
      <xdr:col>6</xdr:col>
      <xdr:colOff>171450</xdr:colOff>
      <xdr:row>74</xdr:row>
      <xdr:rowOff>164465</xdr:rowOff>
    </xdr:to>
    <xdr:sp macro="" textlink="">
      <xdr:nvSpPr>
        <xdr:cNvPr id="398" name="楕円 397">
          <a:extLst>
            <a:ext uri="{FF2B5EF4-FFF2-40B4-BE49-F238E27FC236}">
              <a16:creationId xmlns:a16="http://schemas.microsoft.com/office/drawing/2014/main" xmlns="" id="{00000000-0008-0000-0400-00008E010000}"/>
            </a:ext>
          </a:extLst>
        </xdr:cNvPr>
        <xdr:cNvSpPr/>
      </xdr:nvSpPr>
      <xdr:spPr>
        <a:xfrm>
          <a:off x="1270000" y="12750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3192</xdr:rowOff>
    </xdr:from>
    <xdr:ext cx="762000" cy="259045"/>
    <xdr:sp macro="" textlink="">
      <xdr:nvSpPr>
        <xdr:cNvPr id="399" name="テキスト ボックス 398">
          <a:extLst>
            <a:ext uri="{FF2B5EF4-FFF2-40B4-BE49-F238E27FC236}">
              <a16:creationId xmlns:a16="http://schemas.microsoft.com/office/drawing/2014/main" xmlns="" id="{00000000-0008-0000-0400-00008F010000}"/>
            </a:ext>
          </a:extLst>
        </xdr:cNvPr>
        <xdr:cNvSpPr txBox="1"/>
      </xdr:nvSpPr>
      <xdr:spPr>
        <a:xfrm>
          <a:off x="939800" y="12519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0" name="正方形/長方形 399">
          <a:extLst>
            <a:ext uri="{FF2B5EF4-FFF2-40B4-BE49-F238E27FC236}">
              <a16:creationId xmlns:a16="http://schemas.microsoft.com/office/drawing/2014/main" xmlns="" id="{00000000-0008-0000-0400-000090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1" name="正方形/長方形 400">
          <a:extLst>
            <a:ext uri="{FF2B5EF4-FFF2-40B4-BE49-F238E27FC236}">
              <a16:creationId xmlns:a16="http://schemas.microsoft.com/office/drawing/2014/main" xmlns="" id="{00000000-0008-0000-0400-000091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2" name="正方形/長方形 401">
          <a:extLst>
            <a:ext uri="{FF2B5EF4-FFF2-40B4-BE49-F238E27FC236}">
              <a16:creationId xmlns:a16="http://schemas.microsoft.com/office/drawing/2014/main" xmlns="" id="{00000000-0008-0000-0400-000092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3" name="正方形/長方形 402">
          <a:extLst>
            <a:ext uri="{FF2B5EF4-FFF2-40B4-BE49-F238E27FC236}">
              <a16:creationId xmlns:a16="http://schemas.microsoft.com/office/drawing/2014/main" xmlns="" id="{00000000-0008-0000-0400-000093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4" name="正方形/長方形 403">
          <a:extLst>
            <a:ext uri="{FF2B5EF4-FFF2-40B4-BE49-F238E27FC236}">
              <a16:creationId xmlns:a16="http://schemas.microsoft.com/office/drawing/2014/main" xmlns="" id="{00000000-0008-0000-0400-000094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5" name="正方形/長方形 404">
          <a:extLst>
            <a:ext uri="{FF2B5EF4-FFF2-40B4-BE49-F238E27FC236}">
              <a16:creationId xmlns:a16="http://schemas.microsoft.com/office/drawing/2014/main" xmlns="" id="{00000000-0008-0000-0400-000095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6" name="正方形/長方形 405">
          <a:extLst>
            <a:ext uri="{FF2B5EF4-FFF2-40B4-BE49-F238E27FC236}">
              <a16:creationId xmlns:a16="http://schemas.microsoft.com/office/drawing/2014/main" xmlns="" id="{00000000-0008-0000-0400-000096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7" name="正方形/長方形 406">
          <a:extLst>
            <a:ext uri="{FF2B5EF4-FFF2-40B4-BE49-F238E27FC236}">
              <a16:creationId xmlns:a16="http://schemas.microsoft.com/office/drawing/2014/main" xmlns="" id="{00000000-0008-0000-0400-000097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8" name="正方形/長方形 407">
          <a:extLst>
            <a:ext uri="{FF2B5EF4-FFF2-40B4-BE49-F238E27FC236}">
              <a16:creationId xmlns:a16="http://schemas.microsoft.com/office/drawing/2014/main" xmlns="" id="{00000000-0008-0000-0400-000098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9" name="正方形/長方形 408">
          <a:extLst>
            <a:ext uri="{FF2B5EF4-FFF2-40B4-BE49-F238E27FC236}">
              <a16:creationId xmlns:a16="http://schemas.microsoft.com/office/drawing/2014/main" xmlns="" id="{00000000-0008-0000-0400-000099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0" name="テキスト ボックス 409">
          <a:extLst>
            <a:ext uri="{FF2B5EF4-FFF2-40B4-BE49-F238E27FC236}">
              <a16:creationId xmlns:a16="http://schemas.microsoft.com/office/drawing/2014/main" xmlns="" id="{00000000-0008-0000-0400-00009A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常備消防、ごみ処理などを行う一部事務組合への負担金（補助費等）が多額となっていることや、豪雪地帯に位置することで除排雪経費（維持補修費）が多額となっていることなどが大きな要因となり、類似団体平均を</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ポイント上回っている。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また、義務的経費（人件費、公債費、扶助費）については</a:t>
          </a:r>
          <a:r>
            <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a:t>
          </a:r>
          <a:r>
            <a:rPr kumimoji="0"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内</a:t>
          </a:r>
          <a:r>
            <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平均</a:t>
          </a:r>
          <a:r>
            <a:rPr kumimoji="0"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値</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を下回っているものの、扶助費については増加傾向か続く見込みである。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1" name="テキスト ボックス 410">
          <a:extLst>
            <a:ext uri="{FF2B5EF4-FFF2-40B4-BE49-F238E27FC236}">
              <a16:creationId xmlns:a16="http://schemas.microsoft.com/office/drawing/2014/main" xmlns="" id="{00000000-0008-0000-0400-00009B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2" name="直線コネクタ 411">
          <a:extLst>
            <a:ext uri="{FF2B5EF4-FFF2-40B4-BE49-F238E27FC236}">
              <a16:creationId xmlns:a16="http://schemas.microsoft.com/office/drawing/2014/main" xmlns="" id="{00000000-0008-0000-0400-00009C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3" name="テキスト ボックス 412">
          <a:extLst>
            <a:ext uri="{FF2B5EF4-FFF2-40B4-BE49-F238E27FC236}">
              <a16:creationId xmlns:a16="http://schemas.microsoft.com/office/drawing/2014/main" xmlns="" id="{00000000-0008-0000-0400-00009D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4" name="直線コネクタ 413">
          <a:extLst>
            <a:ext uri="{FF2B5EF4-FFF2-40B4-BE49-F238E27FC236}">
              <a16:creationId xmlns:a16="http://schemas.microsoft.com/office/drawing/2014/main" xmlns="" id="{00000000-0008-0000-0400-00009E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5" name="テキスト ボックス 414">
          <a:extLst>
            <a:ext uri="{FF2B5EF4-FFF2-40B4-BE49-F238E27FC236}">
              <a16:creationId xmlns:a16="http://schemas.microsoft.com/office/drawing/2014/main" xmlns="" id="{00000000-0008-0000-0400-00009F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6" name="直線コネクタ 415">
          <a:extLst>
            <a:ext uri="{FF2B5EF4-FFF2-40B4-BE49-F238E27FC236}">
              <a16:creationId xmlns:a16="http://schemas.microsoft.com/office/drawing/2014/main" xmlns="" id="{00000000-0008-0000-0400-0000A0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7" name="テキスト ボックス 416">
          <a:extLst>
            <a:ext uri="{FF2B5EF4-FFF2-40B4-BE49-F238E27FC236}">
              <a16:creationId xmlns:a16="http://schemas.microsoft.com/office/drawing/2014/main" xmlns="" id="{00000000-0008-0000-0400-0000A1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8" name="直線コネクタ 417">
          <a:extLst>
            <a:ext uri="{FF2B5EF4-FFF2-40B4-BE49-F238E27FC236}">
              <a16:creationId xmlns:a16="http://schemas.microsoft.com/office/drawing/2014/main" xmlns="" id="{00000000-0008-0000-0400-0000A2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9" name="テキスト ボックス 418">
          <a:extLst>
            <a:ext uri="{FF2B5EF4-FFF2-40B4-BE49-F238E27FC236}">
              <a16:creationId xmlns:a16="http://schemas.microsoft.com/office/drawing/2014/main" xmlns="" id="{00000000-0008-0000-0400-0000A3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0" name="直線コネクタ 419">
          <a:extLst>
            <a:ext uri="{FF2B5EF4-FFF2-40B4-BE49-F238E27FC236}">
              <a16:creationId xmlns:a16="http://schemas.microsoft.com/office/drawing/2014/main" xmlns="" id="{00000000-0008-0000-0400-0000A4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1" name="テキスト ボックス 420">
          <a:extLst>
            <a:ext uri="{FF2B5EF4-FFF2-40B4-BE49-F238E27FC236}">
              <a16:creationId xmlns:a16="http://schemas.microsoft.com/office/drawing/2014/main" xmlns="" id="{00000000-0008-0000-0400-0000A5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2" name="直線コネクタ 421">
          <a:extLst>
            <a:ext uri="{FF2B5EF4-FFF2-40B4-BE49-F238E27FC236}">
              <a16:creationId xmlns:a16="http://schemas.microsoft.com/office/drawing/2014/main" xmlns="" id="{00000000-0008-0000-0400-0000A6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3" name="テキスト ボックス 422">
          <a:extLst>
            <a:ext uri="{FF2B5EF4-FFF2-40B4-BE49-F238E27FC236}">
              <a16:creationId xmlns:a16="http://schemas.microsoft.com/office/drawing/2014/main" xmlns="" id="{00000000-0008-0000-0400-0000A7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4" name="直線コネクタ 423">
          <a:extLst>
            <a:ext uri="{FF2B5EF4-FFF2-40B4-BE49-F238E27FC236}">
              <a16:creationId xmlns:a16="http://schemas.microsoft.com/office/drawing/2014/main" xmlns="" id="{00000000-0008-0000-0400-0000A8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5" name="テキスト ボックス 424">
          <a:extLst>
            <a:ext uri="{FF2B5EF4-FFF2-40B4-BE49-F238E27FC236}">
              <a16:creationId xmlns:a16="http://schemas.microsoft.com/office/drawing/2014/main" xmlns="" id="{00000000-0008-0000-0400-0000A9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6" name="公債費以外グラフ枠">
          <a:extLst>
            <a:ext uri="{FF2B5EF4-FFF2-40B4-BE49-F238E27FC236}">
              <a16:creationId xmlns:a16="http://schemas.microsoft.com/office/drawing/2014/main" xmlns="" id="{00000000-0008-0000-0400-0000AA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27940</xdr:rowOff>
    </xdr:from>
    <xdr:to>
      <xdr:col>82</xdr:col>
      <xdr:colOff>107950</xdr:colOff>
      <xdr:row>81</xdr:row>
      <xdr:rowOff>54611</xdr:rowOff>
    </xdr:to>
    <xdr:cxnSp macro="">
      <xdr:nvCxnSpPr>
        <xdr:cNvPr id="427" name="直線コネクタ 426">
          <a:extLst>
            <a:ext uri="{FF2B5EF4-FFF2-40B4-BE49-F238E27FC236}">
              <a16:creationId xmlns:a16="http://schemas.microsoft.com/office/drawing/2014/main" xmlns="" id="{00000000-0008-0000-0400-0000AB010000}"/>
            </a:ext>
          </a:extLst>
        </xdr:cNvPr>
        <xdr:cNvCxnSpPr/>
      </xdr:nvCxnSpPr>
      <xdr:spPr>
        <a:xfrm flipV="1">
          <a:off x="16510000" y="12715240"/>
          <a:ext cx="0" cy="12268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26688</xdr:rowOff>
    </xdr:from>
    <xdr:ext cx="762000" cy="259045"/>
    <xdr:sp macro="" textlink="">
      <xdr:nvSpPr>
        <xdr:cNvPr id="428" name="公債費以外最小値テキスト">
          <a:extLst>
            <a:ext uri="{FF2B5EF4-FFF2-40B4-BE49-F238E27FC236}">
              <a16:creationId xmlns:a16="http://schemas.microsoft.com/office/drawing/2014/main" xmlns="" id="{00000000-0008-0000-0400-0000AC010000}"/>
            </a:ext>
          </a:extLst>
        </xdr:cNvPr>
        <xdr:cNvSpPr txBox="1"/>
      </xdr:nvSpPr>
      <xdr:spPr>
        <a:xfrm>
          <a:off x="16598900" y="13914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54611</xdr:rowOff>
    </xdr:from>
    <xdr:to>
      <xdr:col>82</xdr:col>
      <xdr:colOff>196850</xdr:colOff>
      <xdr:row>81</xdr:row>
      <xdr:rowOff>54611</xdr:rowOff>
    </xdr:to>
    <xdr:cxnSp macro="">
      <xdr:nvCxnSpPr>
        <xdr:cNvPr id="429" name="直線コネクタ 428">
          <a:extLst>
            <a:ext uri="{FF2B5EF4-FFF2-40B4-BE49-F238E27FC236}">
              <a16:creationId xmlns:a16="http://schemas.microsoft.com/office/drawing/2014/main" xmlns="" id="{00000000-0008-0000-0400-0000AD010000}"/>
            </a:ext>
          </a:extLst>
        </xdr:cNvPr>
        <xdr:cNvCxnSpPr/>
      </xdr:nvCxnSpPr>
      <xdr:spPr>
        <a:xfrm>
          <a:off x="16421100" y="13942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114317</xdr:rowOff>
    </xdr:from>
    <xdr:ext cx="762000" cy="259045"/>
    <xdr:sp macro="" textlink="">
      <xdr:nvSpPr>
        <xdr:cNvPr id="430" name="公債費以外最大値テキスト">
          <a:extLst>
            <a:ext uri="{FF2B5EF4-FFF2-40B4-BE49-F238E27FC236}">
              <a16:creationId xmlns:a16="http://schemas.microsoft.com/office/drawing/2014/main" xmlns="" id="{00000000-0008-0000-0400-0000AE010000}"/>
            </a:ext>
          </a:extLst>
        </xdr:cNvPr>
        <xdr:cNvSpPr txBox="1"/>
      </xdr:nvSpPr>
      <xdr:spPr>
        <a:xfrm>
          <a:off x="16598900" y="12458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27940</xdr:rowOff>
    </xdr:from>
    <xdr:to>
      <xdr:col>82</xdr:col>
      <xdr:colOff>196850</xdr:colOff>
      <xdr:row>74</xdr:row>
      <xdr:rowOff>27940</xdr:rowOff>
    </xdr:to>
    <xdr:cxnSp macro="">
      <xdr:nvCxnSpPr>
        <xdr:cNvPr id="431" name="直線コネクタ 430">
          <a:extLst>
            <a:ext uri="{FF2B5EF4-FFF2-40B4-BE49-F238E27FC236}">
              <a16:creationId xmlns:a16="http://schemas.microsoft.com/office/drawing/2014/main" xmlns="" id="{00000000-0008-0000-0400-0000AF010000}"/>
            </a:ext>
          </a:extLst>
        </xdr:cNvPr>
        <xdr:cNvCxnSpPr/>
      </xdr:nvCxnSpPr>
      <xdr:spPr>
        <a:xfrm>
          <a:off x="16421100" y="12715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43180</xdr:rowOff>
    </xdr:from>
    <xdr:to>
      <xdr:col>82</xdr:col>
      <xdr:colOff>107950</xdr:colOff>
      <xdr:row>79</xdr:row>
      <xdr:rowOff>77470</xdr:rowOff>
    </xdr:to>
    <xdr:cxnSp macro="">
      <xdr:nvCxnSpPr>
        <xdr:cNvPr id="432" name="直線コネクタ 431">
          <a:extLst>
            <a:ext uri="{FF2B5EF4-FFF2-40B4-BE49-F238E27FC236}">
              <a16:creationId xmlns:a16="http://schemas.microsoft.com/office/drawing/2014/main" xmlns="" id="{00000000-0008-0000-0400-0000B0010000}"/>
            </a:ext>
          </a:extLst>
        </xdr:cNvPr>
        <xdr:cNvCxnSpPr/>
      </xdr:nvCxnSpPr>
      <xdr:spPr>
        <a:xfrm flipV="1">
          <a:off x="15671800" y="1358773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8907</xdr:rowOff>
    </xdr:from>
    <xdr:ext cx="762000" cy="259045"/>
    <xdr:sp macro="" textlink="">
      <xdr:nvSpPr>
        <xdr:cNvPr id="433" name="公債費以外平均値テキスト">
          <a:extLst>
            <a:ext uri="{FF2B5EF4-FFF2-40B4-BE49-F238E27FC236}">
              <a16:creationId xmlns:a16="http://schemas.microsoft.com/office/drawing/2014/main" xmlns="" id="{00000000-0008-0000-0400-0000B1010000}"/>
            </a:ext>
          </a:extLst>
        </xdr:cNvPr>
        <xdr:cNvSpPr txBox="1"/>
      </xdr:nvSpPr>
      <xdr:spPr>
        <a:xfrm>
          <a:off x="16598900" y="132105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163830</xdr:rowOff>
    </xdr:from>
    <xdr:to>
      <xdr:col>82</xdr:col>
      <xdr:colOff>158750</xdr:colOff>
      <xdr:row>78</xdr:row>
      <xdr:rowOff>93980</xdr:rowOff>
    </xdr:to>
    <xdr:sp macro="" textlink="">
      <xdr:nvSpPr>
        <xdr:cNvPr id="434" name="フローチャート: 判断 433">
          <a:extLst>
            <a:ext uri="{FF2B5EF4-FFF2-40B4-BE49-F238E27FC236}">
              <a16:creationId xmlns:a16="http://schemas.microsoft.com/office/drawing/2014/main" xmlns="" id="{00000000-0008-0000-0400-0000B2010000}"/>
            </a:ext>
          </a:extLst>
        </xdr:cNvPr>
        <xdr:cNvSpPr/>
      </xdr:nvSpPr>
      <xdr:spPr>
        <a:xfrm>
          <a:off x="16459200" y="1336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79</xdr:row>
      <xdr:rowOff>73661</xdr:rowOff>
    </xdr:from>
    <xdr:to>
      <xdr:col>78</xdr:col>
      <xdr:colOff>69850</xdr:colOff>
      <xdr:row>79</xdr:row>
      <xdr:rowOff>77470</xdr:rowOff>
    </xdr:to>
    <xdr:cxnSp macro="">
      <xdr:nvCxnSpPr>
        <xdr:cNvPr id="435" name="直線コネクタ 434">
          <a:extLst>
            <a:ext uri="{FF2B5EF4-FFF2-40B4-BE49-F238E27FC236}">
              <a16:creationId xmlns:a16="http://schemas.microsoft.com/office/drawing/2014/main" xmlns="" id="{00000000-0008-0000-0400-0000B3010000}"/>
            </a:ext>
          </a:extLst>
        </xdr:cNvPr>
        <xdr:cNvCxnSpPr/>
      </xdr:nvCxnSpPr>
      <xdr:spPr>
        <a:xfrm>
          <a:off x="14782800" y="1361821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125730</xdr:rowOff>
    </xdr:from>
    <xdr:to>
      <xdr:col>78</xdr:col>
      <xdr:colOff>120650</xdr:colOff>
      <xdr:row>78</xdr:row>
      <xdr:rowOff>55880</xdr:rowOff>
    </xdr:to>
    <xdr:sp macro="" textlink="">
      <xdr:nvSpPr>
        <xdr:cNvPr id="436" name="フローチャート: 判断 435">
          <a:extLst>
            <a:ext uri="{FF2B5EF4-FFF2-40B4-BE49-F238E27FC236}">
              <a16:creationId xmlns:a16="http://schemas.microsoft.com/office/drawing/2014/main" xmlns="" id="{00000000-0008-0000-0400-0000B4010000}"/>
            </a:ext>
          </a:extLst>
        </xdr:cNvPr>
        <xdr:cNvSpPr/>
      </xdr:nvSpPr>
      <xdr:spPr>
        <a:xfrm>
          <a:off x="15621000" y="13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66057</xdr:rowOff>
    </xdr:from>
    <xdr:ext cx="736600" cy="259045"/>
    <xdr:sp macro="" textlink="">
      <xdr:nvSpPr>
        <xdr:cNvPr id="437" name="テキスト ボックス 436">
          <a:extLst>
            <a:ext uri="{FF2B5EF4-FFF2-40B4-BE49-F238E27FC236}">
              <a16:creationId xmlns:a16="http://schemas.microsoft.com/office/drawing/2014/main" xmlns="" id="{00000000-0008-0000-0400-0000B5010000}"/>
            </a:ext>
          </a:extLst>
        </xdr:cNvPr>
        <xdr:cNvSpPr txBox="1"/>
      </xdr:nvSpPr>
      <xdr:spPr>
        <a:xfrm>
          <a:off x="15290800" y="13096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78</xdr:row>
      <xdr:rowOff>161289</xdr:rowOff>
    </xdr:from>
    <xdr:to>
      <xdr:col>73</xdr:col>
      <xdr:colOff>180975</xdr:colOff>
      <xdr:row>79</xdr:row>
      <xdr:rowOff>73661</xdr:rowOff>
    </xdr:to>
    <xdr:cxnSp macro="">
      <xdr:nvCxnSpPr>
        <xdr:cNvPr id="438" name="直線コネクタ 437">
          <a:extLst>
            <a:ext uri="{FF2B5EF4-FFF2-40B4-BE49-F238E27FC236}">
              <a16:creationId xmlns:a16="http://schemas.microsoft.com/office/drawing/2014/main" xmlns="" id="{00000000-0008-0000-0400-0000B6010000}"/>
            </a:ext>
          </a:extLst>
        </xdr:cNvPr>
        <xdr:cNvCxnSpPr/>
      </xdr:nvCxnSpPr>
      <xdr:spPr>
        <a:xfrm>
          <a:off x="13893800" y="13534389"/>
          <a:ext cx="889000" cy="83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76200</xdr:rowOff>
    </xdr:from>
    <xdr:to>
      <xdr:col>74</xdr:col>
      <xdr:colOff>31750</xdr:colOff>
      <xdr:row>78</xdr:row>
      <xdr:rowOff>6350</xdr:rowOff>
    </xdr:to>
    <xdr:sp macro="" textlink="">
      <xdr:nvSpPr>
        <xdr:cNvPr id="439" name="フローチャート: 判断 438">
          <a:extLst>
            <a:ext uri="{FF2B5EF4-FFF2-40B4-BE49-F238E27FC236}">
              <a16:creationId xmlns:a16="http://schemas.microsoft.com/office/drawing/2014/main" xmlns="" id="{00000000-0008-0000-0400-0000B7010000}"/>
            </a:ext>
          </a:extLst>
        </xdr:cNvPr>
        <xdr:cNvSpPr/>
      </xdr:nvSpPr>
      <xdr:spPr>
        <a:xfrm>
          <a:off x="14732000" y="1327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16527</xdr:rowOff>
    </xdr:from>
    <xdr:ext cx="762000" cy="259045"/>
    <xdr:sp macro="" textlink="">
      <xdr:nvSpPr>
        <xdr:cNvPr id="440" name="テキスト ボックス 439">
          <a:extLst>
            <a:ext uri="{FF2B5EF4-FFF2-40B4-BE49-F238E27FC236}">
              <a16:creationId xmlns:a16="http://schemas.microsoft.com/office/drawing/2014/main" xmlns="" id="{00000000-0008-0000-0400-0000B8010000}"/>
            </a:ext>
          </a:extLst>
        </xdr:cNvPr>
        <xdr:cNvSpPr txBox="1"/>
      </xdr:nvSpPr>
      <xdr:spPr>
        <a:xfrm>
          <a:off x="14401800" y="1304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104139</xdr:rowOff>
    </xdr:from>
    <xdr:to>
      <xdr:col>69</xdr:col>
      <xdr:colOff>92075</xdr:colOff>
      <xdr:row>78</xdr:row>
      <xdr:rowOff>161289</xdr:rowOff>
    </xdr:to>
    <xdr:cxnSp macro="">
      <xdr:nvCxnSpPr>
        <xdr:cNvPr id="441" name="直線コネクタ 440">
          <a:extLst>
            <a:ext uri="{FF2B5EF4-FFF2-40B4-BE49-F238E27FC236}">
              <a16:creationId xmlns:a16="http://schemas.microsoft.com/office/drawing/2014/main" xmlns="" id="{00000000-0008-0000-0400-0000B9010000}"/>
            </a:ext>
          </a:extLst>
        </xdr:cNvPr>
        <xdr:cNvCxnSpPr/>
      </xdr:nvCxnSpPr>
      <xdr:spPr>
        <a:xfrm>
          <a:off x="13004800" y="13477239"/>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167639</xdr:rowOff>
    </xdr:from>
    <xdr:to>
      <xdr:col>69</xdr:col>
      <xdr:colOff>142875</xdr:colOff>
      <xdr:row>77</xdr:row>
      <xdr:rowOff>97789</xdr:rowOff>
    </xdr:to>
    <xdr:sp macro="" textlink="">
      <xdr:nvSpPr>
        <xdr:cNvPr id="442" name="フローチャート: 判断 441">
          <a:extLst>
            <a:ext uri="{FF2B5EF4-FFF2-40B4-BE49-F238E27FC236}">
              <a16:creationId xmlns:a16="http://schemas.microsoft.com/office/drawing/2014/main" xmlns="" id="{00000000-0008-0000-0400-0000BA010000}"/>
            </a:ext>
          </a:extLst>
        </xdr:cNvPr>
        <xdr:cNvSpPr/>
      </xdr:nvSpPr>
      <xdr:spPr>
        <a:xfrm>
          <a:off x="138430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107966</xdr:rowOff>
    </xdr:from>
    <xdr:ext cx="762000" cy="259045"/>
    <xdr:sp macro="" textlink="">
      <xdr:nvSpPr>
        <xdr:cNvPr id="443" name="テキスト ボックス 442">
          <a:extLst>
            <a:ext uri="{FF2B5EF4-FFF2-40B4-BE49-F238E27FC236}">
              <a16:creationId xmlns:a16="http://schemas.microsoft.com/office/drawing/2014/main" xmlns="" id="{00000000-0008-0000-0400-0000BB010000}"/>
            </a:ext>
          </a:extLst>
        </xdr:cNvPr>
        <xdr:cNvSpPr txBox="1"/>
      </xdr:nvSpPr>
      <xdr:spPr>
        <a:xfrm>
          <a:off x="13512800" y="12966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34289</xdr:rowOff>
    </xdr:from>
    <xdr:to>
      <xdr:col>65</xdr:col>
      <xdr:colOff>53975</xdr:colOff>
      <xdr:row>77</xdr:row>
      <xdr:rowOff>135889</xdr:rowOff>
    </xdr:to>
    <xdr:sp macro="" textlink="">
      <xdr:nvSpPr>
        <xdr:cNvPr id="444" name="フローチャート: 判断 443">
          <a:extLst>
            <a:ext uri="{FF2B5EF4-FFF2-40B4-BE49-F238E27FC236}">
              <a16:creationId xmlns:a16="http://schemas.microsoft.com/office/drawing/2014/main" xmlns="" id="{00000000-0008-0000-0400-0000BC010000}"/>
            </a:ext>
          </a:extLst>
        </xdr:cNvPr>
        <xdr:cNvSpPr/>
      </xdr:nvSpPr>
      <xdr:spPr>
        <a:xfrm>
          <a:off x="12954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146066</xdr:rowOff>
    </xdr:from>
    <xdr:ext cx="762000" cy="259045"/>
    <xdr:sp macro="" textlink="">
      <xdr:nvSpPr>
        <xdr:cNvPr id="445" name="テキスト ボックス 444">
          <a:extLst>
            <a:ext uri="{FF2B5EF4-FFF2-40B4-BE49-F238E27FC236}">
              <a16:creationId xmlns:a16="http://schemas.microsoft.com/office/drawing/2014/main" xmlns="" id="{00000000-0008-0000-0400-0000BD010000}"/>
            </a:ext>
          </a:extLst>
        </xdr:cNvPr>
        <xdr:cNvSpPr txBox="1"/>
      </xdr:nvSpPr>
      <xdr:spPr>
        <a:xfrm>
          <a:off x="12623800" y="13004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xmlns="" id="{00000000-0008-0000-0400-0000BE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xmlns="" id="{00000000-0008-0000-0400-0000BF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xmlns="" id="{00000000-0008-0000-0400-0000C0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xmlns="" id="{00000000-0008-0000-0400-0000C1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0" name="テキスト ボックス 449">
          <a:extLst>
            <a:ext uri="{FF2B5EF4-FFF2-40B4-BE49-F238E27FC236}">
              <a16:creationId xmlns:a16="http://schemas.microsoft.com/office/drawing/2014/main" xmlns="" id="{00000000-0008-0000-0400-0000C2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163830</xdr:rowOff>
    </xdr:from>
    <xdr:to>
      <xdr:col>82</xdr:col>
      <xdr:colOff>158750</xdr:colOff>
      <xdr:row>79</xdr:row>
      <xdr:rowOff>93980</xdr:rowOff>
    </xdr:to>
    <xdr:sp macro="" textlink="">
      <xdr:nvSpPr>
        <xdr:cNvPr id="451" name="楕円 450">
          <a:extLst>
            <a:ext uri="{FF2B5EF4-FFF2-40B4-BE49-F238E27FC236}">
              <a16:creationId xmlns:a16="http://schemas.microsoft.com/office/drawing/2014/main" xmlns="" id="{00000000-0008-0000-0400-0000C3010000}"/>
            </a:ext>
          </a:extLst>
        </xdr:cNvPr>
        <xdr:cNvSpPr/>
      </xdr:nvSpPr>
      <xdr:spPr>
        <a:xfrm>
          <a:off x="16459200" y="13536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135907</xdr:rowOff>
    </xdr:from>
    <xdr:ext cx="762000" cy="259045"/>
    <xdr:sp macro="" textlink="">
      <xdr:nvSpPr>
        <xdr:cNvPr id="452" name="公債費以外該当値テキスト">
          <a:extLst>
            <a:ext uri="{FF2B5EF4-FFF2-40B4-BE49-F238E27FC236}">
              <a16:creationId xmlns:a16="http://schemas.microsoft.com/office/drawing/2014/main" xmlns="" id="{00000000-0008-0000-0400-0000C4010000}"/>
            </a:ext>
          </a:extLst>
        </xdr:cNvPr>
        <xdr:cNvSpPr txBox="1"/>
      </xdr:nvSpPr>
      <xdr:spPr>
        <a:xfrm>
          <a:off x="16598900" y="13509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79</xdr:row>
      <xdr:rowOff>26670</xdr:rowOff>
    </xdr:from>
    <xdr:to>
      <xdr:col>78</xdr:col>
      <xdr:colOff>120650</xdr:colOff>
      <xdr:row>79</xdr:row>
      <xdr:rowOff>128270</xdr:rowOff>
    </xdr:to>
    <xdr:sp macro="" textlink="">
      <xdr:nvSpPr>
        <xdr:cNvPr id="453" name="楕円 452">
          <a:extLst>
            <a:ext uri="{FF2B5EF4-FFF2-40B4-BE49-F238E27FC236}">
              <a16:creationId xmlns:a16="http://schemas.microsoft.com/office/drawing/2014/main" xmlns="" id="{00000000-0008-0000-0400-0000C5010000}"/>
            </a:ext>
          </a:extLst>
        </xdr:cNvPr>
        <xdr:cNvSpPr/>
      </xdr:nvSpPr>
      <xdr:spPr>
        <a:xfrm>
          <a:off x="15621000" y="13571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113047</xdr:rowOff>
    </xdr:from>
    <xdr:ext cx="736600" cy="259045"/>
    <xdr:sp macro="" textlink="">
      <xdr:nvSpPr>
        <xdr:cNvPr id="454" name="テキスト ボックス 453">
          <a:extLst>
            <a:ext uri="{FF2B5EF4-FFF2-40B4-BE49-F238E27FC236}">
              <a16:creationId xmlns:a16="http://schemas.microsoft.com/office/drawing/2014/main" xmlns="" id="{00000000-0008-0000-0400-0000C6010000}"/>
            </a:ext>
          </a:extLst>
        </xdr:cNvPr>
        <xdr:cNvSpPr txBox="1"/>
      </xdr:nvSpPr>
      <xdr:spPr>
        <a:xfrm>
          <a:off x="15290800" y="13657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79</xdr:row>
      <xdr:rowOff>22861</xdr:rowOff>
    </xdr:from>
    <xdr:to>
      <xdr:col>74</xdr:col>
      <xdr:colOff>31750</xdr:colOff>
      <xdr:row>79</xdr:row>
      <xdr:rowOff>124461</xdr:rowOff>
    </xdr:to>
    <xdr:sp macro="" textlink="">
      <xdr:nvSpPr>
        <xdr:cNvPr id="455" name="楕円 454">
          <a:extLst>
            <a:ext uri="{FF2B5EF4-FFF2-40B4-BE49-F238E27FC236}">
              <a16:creationId xmlns:a16="http://schemas.microsoft.com/office/drawing/2014/main" xmlns="" id="{00000000-0008-0000-0400-0000C7010000}"/>
            </a:ext>
          </a:extLst>
        </xdr:cNvPr>
        <xdr:cNvSpPr/>
      </xdr:nvSpPr>
      <xdr:spPr>
        <a:xfrm>
          <a:off x="14732000" y="13567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79</xdr:row>
      <xdr:rowOff>109238</xdr:rowOff>
    </xdr:from>
    <xdr:ext cx="762000" cy="259045"/>
    <xdr:sp macro="" textlink="">
      <xdr:nvSpPr>
        <xdr:cNvPr id="456" name="テキスト ボックス 455">
          <a:extLst>
            <a:ext uri="{FF2B5EF4-FFF2-40B4-BE49-F238E27FC236}">
              <a16:creationId xmlns:a16="http://schemas.microsoft.com/office/drawing/2014/main" xmlns="" id="{00000000-0008-0000-0400-0000C8010000}"/>
            </a:ext>
          </a:extLst>
        </xdr:cNvPr>
        <xdr:cNvSpPr txBox="1"/>
      </xdr:nvSpPr>
      <xdr:spPr>
        <a:xfrm>
          <a:off x="14401800" y="13653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78</xdr:row>
      <xdr:rowOff>110489</xdr:rowOff>
    </xdr:from>
    <xdr:to>
      <xdr:col>69</xdr:col>
      <xdr:colOff>142875</xdr:colOff>
      <xdr:row>79</xdr:row>
      <xdr:rowOff>40639</xdr:rowOff>
    </xdr:to>
    <xdr:sp macro="" textlink="">
      <xdr:nvSpPr>
        <xdr:cNvPr id="457" name="楕円 456">
          <a:extLst>
            <a:ext uri="{FF2B5EF4-FFF2-40B4-BE49-F238E27FC236}">
              <a16:creationId xmlns:a16="http://schemas.microsoft.com/office/drawing/2014/main" xmlns="" id="{00000000-0008-0000-0400-0000C9010000}"/>
            </a:ext>
          </a:extLst>
        </xdr:cNvPr>
        <xdr:cNvSpPr/>
      </xdr:nvSpPr>
      <xdr:spPr>
        <a:xfrm>
          <a:off x="13843000" y="13483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79</xdr:row>
      <xdr:rowOff>25416</xdr:rowOff>
    </xdr:from>
    <xdr:ext cx="762000" cy="259045"/>
    <xdr:sp macro="" textlink="">
      <xdr:nvSpPr>
        <xdr:cNvPr id="458" name="テキスト ボックス 457">
          <a:extLst>
            <a:ext uri="{FF2B5EF4-FFF2-40B4-BE49-F238E27FC236}">
              <a16:creationId xmlns:a16="http://schemas.microsoft.com/office/drawing/2014/main" xmlns="" id="{00000000-0008-0000-0400-0000CA010000}"/>
            </a:ext>
          </a:extLst>
        </xdr:cNvPr>
        <xdr:cNvSpPr txBox="1"/>
      </xdr:nvSpPr>
      <xdr:spPr>
        <a:xfrm>
          <a:off x="13512800" y="13569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53339</xdr:rowOff>
    </xdr:from>
    <xdr:to>
      <xdr:col>65</xdr:col>
      <xdr:colOff>53975</xdr:colOff>
      <xdr:row>78</xdr:row>
      <xdr:rowOff>154939</xdr:rowOff>
    </xdr:to>
    <xdr:sp macro="" textlink="">
      <xdr:nvSpPr>
        <xdr:cNvPr id="459" name="楕円 458">
          <a:extLst>
            <a:ext uri="{FF2B5EF4-FFF2-40B4-BE49-F238E27FC236}">
              <a16:creationId xmlns:a16="http://schemas.microsoft.com/office/drawing/2014/main" xmlns="" id="{00000000-0008-0000-0400-0000CB010000}"/>
            </a:ext>
          </a:extLst>
        </xdr:cNvPr>
        <xdr:cNvSpPr/>
      </xdr:nvSpPr>
      <xdr:spPr>
        <a:xfrm>
          <a:off x="12954000" y="13426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139716</xdr:rowOff>
    </xdr:from>
    <xdr:ext cx="762000" cy="259045"/>
    <xdr:sp macro="" textlink="">
      <xdr:nvSpPr>
        <xdr:cNvPr id="460" name="テキスト ボックス 459">
          <a:extLst>
            <a:ext uri="{FF2B5EF4-FFF2-40B4-BE49-F238E27FC236}">
              <a16:creationId xmlns:a16="http://schemas.microsoft.com/office/drawing/2014/main" xmlns="" id="{00000000-0008-0000-0400-0000CC010000}"/>
            </a:ext>
          </a:extLst>
        </xdr:cNvPr>
        <xdr:cNvSpPr txBox="1"/>
      </xdr:nvSpPr>
      <xdr:spPr>
        <a:xfrm>
          <a:off x="12623800" y="13512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xmlns=""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xmlns=""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xmlns=""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xmlns=""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山形県新庄市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xmlns=""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xmlns=""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xmlns=""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平成</a:t>
          </a:r>
          <a:r>
            <a:rPr kumimoji="1" lang="en-US" altLang="ja-JP" sz="1250" b="1">
              <a:solidFill>
                <a:srgbClr val="FFFFFF"/>
              </a:solidFill>
              <a:latin typeface="ＭＳ ゴシック" panose="020B0609070205080204" pitchFamily="49" charset="-128"/>
              <a:ea typeface="ＭＳ ゴシック" panose="020B0609070205080204" pitchFamily="49" charset="-128"/>
            </a:rPr>
            <a:t>30</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xmlns=""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xmlns=""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xmlns=""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xmlns=""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xmlns=""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xmlns=""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xmlns=""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xmlns=""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xmlns=""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xmlns=""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xmlns=""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xmlns=""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xmlns=""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xmlns=""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xmlns=""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xmlns=""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xmlns=""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xmlns=""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xmlns=""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xmlns=""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xmlns=""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xmlns=""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xmlns=""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xmlns=""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xmlns=""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xmlns=""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xmlns=""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xmlns=""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xmlns=""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xmlns=""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xmlns=""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xmlns=""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xmlns=""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xmlns=""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xmlns=""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22695</xdr:rowOff>
    </xdr:from>
    <xdr:to>
      <xdr:col>29</xdr:col>
      <xdr:colOff>127000</xdr:colOff>
      <xdr:row>20</xdr:row>
      <xdr:rowOff>100063</xdr:rowOff>
    </xdr:to>
    <xdr:cxnSp macro="">
      <xdr:nvCxnSpPr>
        <xdr:cNvPr id="45" name="直線コネクタ 44">
          <a:extLst>
            <a:ext uri="{FF2B5EF4-FFF2-40B4-BE49-F238E27FC236}">
              <a16:creationId xmlns:a16="http://schemas.microsoft.com/office/drawing/2014/main" xmlns="" id="{00000000-0008-0000-0500-00002D000000}"/>
            </a:ext>
          </a:extLst>
        </xdr:cNvPr>
        <xdr:cNvCxnSpPr/>
      </xdr:nvCxnSpPr>
      <xdr:spPr bwMode="auto">
        <a:xfrm flipV="1">
          <a:off x="5651500" y="2127720"/>
          <a:ext cx="0" cy="144896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72140</xdr:rowOff>
    </xdr:from>
    <xdr:ext cx="762000" cy="259045"/>
    <xdr:sp macro="" textlink="">
      <xdr:nvSpPr>
        <xdr:cNvPr id="46" name="人口1人当たり決算額の推移最小値テキスト130">
          <a:extLst>
            <a:ext uri="{FF2B5EF4-FFF2-40B4-BE49-F238E27FC236}">
              <a16:creationId xmlns:a16="http://schemas.microsoft.com/office/drawing/2014/main" xmlns="" id="{00000000-0008-0000-0500-00002E000000}"/>
            </a:ext>
          </a:extLst>
        </xdr:cNvPr>
        <xdr:cNvSpPr txBox="1"/>
      </xdr:nvSpPr>
      <xdr:spPr>
        <a:xfrm>
          <a:off x="5740400" y="3548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100063</xdr:rowOff>
    </xdr:from>
    <xdr:to>
      <xdr:col>30</xdr:col>
      <xdr:colOff>25400</xdr:colOff>
      <xdr:row>20</xdr:row>
      <xdr:rowOff>100063</xdr:rowOff>
    </xdr:to>
    <xdr:cxnSp macro="">
      <xdr:nvCxnSpPr>
        <xdr:cNvPr id="47" name="直線コネクタ 46">
          <a:extLst>
            <a:ext uri="{FF2B5EF4-FFF2-40B4-BE49-F238E27FC236}">
              <a16:creationId xmlns:a16="http://schemas.microsoft.com/office/drawing/2014/main" xmlns="" id="{00000000-0008-0000-0500-00002F000000}"/>
            </a:ext>
          </a:extLst>
        </xdr:cNvPr>
        <xdr:cNvCxnSpPr/>
      </xdr:nvCxnSpPr>
      <xdr:spPr bwMode="auto">
        <a:xfrm>
          <a:off x="5562600" y="357668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109072</xdr:rowOff>
    </xdr:from>
    <xdr:ext cx="762000" cy="259045"/>
    <xdr:sp macro="" textlink="">
      <xdr:nvSpPr>
        <xdr:cNvPr id="48" name="人口1人当たり決算額の推移最大値テキスト130">
          <a:extLst>
            <a:ext uri="{FF2B5EF4-FFF2-40B4-BE49-F238E27FC236}">
              <a16:creationId xmlns:a16="http://schemas.microsoft.com/office/drawing/2014/main" xmlns="" id="{00000000-0008-0000-0500-000030000000}"/>
            </a:ext>
          </a:extLst>
        </xdr:cNvPr>
        <xdr:cNvSpPr txBox="1"/>
      </xdr:nvSpPr>
      <xdr:spPr>
        <a:xfrm>
          <a:off x="5740400" y="1871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22695</xdr:rowOff>
    </xdr:from>
    <xdr:to>
      <xdr:col>30</xdr:col>
      <xdr:colOff>25400</xdr:colOff>
      <xdr:row>12</xdr:row>
      <xdr:rowOff>22695</xdr:rowOff>
    </xdr:to>
    <xdr:cxnSp macro="">
      <xdr:nvCxnSpPr>
        <xdr:cNvPr id="49" name="直線コネクタ 48">
          <a:extLst>
            <a:ext uri="{FF2B5EF4-FFF2-40B4-BE49-F238E27FC236}">
              <a16:creationId xmlns:a16="http://schemas.microsoft.com/office/drawing/2014/main" xmlns="" id="{00000000-0008-0000-0500-000031000000}"/>
            </a:ext>
          </a:extLst>
        </xdr:cNvPr>
        <xdr:cNvCxnSpPr/>
      </xdr:nvCxnSpPr>
      <xdr:spPr bwMode="auto">
        <a:xfrm>
          <a:off x="5562600" y="212772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46787</xdr:rowOff>
    </xdr:from>
    <xdr:to>
      <xdr:col>29</xdr:col>
      <xdr:colOff>127000</xdr:colOff>
      <xdr:row>19</xdr:row>
      <xdr:rowOff>72022</xdr:rowOff>
    </xdr:to>
    <xdr:cxnSp macro="">
      <xdr:nvCxnSpPr>
        <xdr:cNvPr id="50" name="直線コネクタ 49">
          <a:extLst>
            <a:ext uri="{FF2B5EF4-FFF2-40B4-BE49-F238E27FC236}">
              <a16:creationId xmlns:a16="http://schemas.microsoft.com/office/drawing/2014/main" xmlns="" id="{00000000-0008-0000-0500-000032000000}"/>
            </a:ext>
          </a:extLst>
        </xdr:cNvPr>
        <xdr:cNvCxnSpPr/>
      </xdr:nvCxnSpPr>
      <xdr:spPr bwMode="auto">
        <a:xfrm flipV="1">
          <a:off x="5003800" y="3351962"/>
          <a:ext cx="647700" cy="252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150334</xdr:rowOff>
    </xdr:from>
    <xdr:ext cx="762000" cy="259045"/>
    <xdr:sp macro="" textlink="">
      <xdr:nvSpPr>
        <xdr:cNvPr id="51" name="人口1人当たり決算額の推移平均値テキスト130">
          <a:extLst>
            <a:ext uri="{FF2B5EF4-FFF2-40B4-BE49-F238E27FC236}">
              <a16:creationId xmlns:a16="http://schemas.microsoft.com/office/drawing/2014/main" xmlns="" id="{00000000-0008-0000-0500-000033000000}"/>
            </a:ext>
          </a:extLst>
        </xdr:cNvPr>
        <xdr:cNvSpPr txBox="1"/>
      </xdr:nvSpPr>
      <xdr:spPr>
        <a:xfrm>
          <a:off x="5740400" y="27697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133807</xdr:rowOff>
    </xdr:from>
    <xdr:to>
      <xdr:col>29</xdr:col>
      <xdr:colOff>177800</xdr:colOff>
      <xdr:row>17</xdr:row>
      <xdr:rowOff>63957</xdr:rowOff>
    </xdr:to>
    <xdr:sp macro="" textlink="">
      <xdr:nvSpPr>
        <xdr:cNvPr id="52" name="フローチャート: 判断 51">
          <a:extLst>
            <a:ext uri="{FF2B5EF4-FFF2-40B4-BE49-F238E27FC236}">
              <a16:creationId xmlns:a16="http://schemas.microsoft.com/office/drawing/2014/main" xmlns="" id="{00000000-0008-0000-0500-000034000000}"/>
            </a:ext>
          </a:extLst>
        </xdr:cNvPr>
        <xdr:cNvSpPr/>
      </xdr:nvSpPr>
      <xdr:spPr bwMode="auto">
        <a:xfrm>
          <a:off x="5600700" y="29246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72022</xdr:rowOff>
    </xdr:from>
    <xdr:to>
      <xdr:col>26</xdr:col>
      <xdr:colOff>50800</xdr:colOff>
      <xdr:row>19</xdr:row>
      <xdr:rowOff>89662</xdr:rowOff>
    </xdr:to>
    <xdr:cxnSp macro="">
      <xdr:nvCxnSpPr>
        <xdr:cNvPr id="53" name="直線コネクタ 52">
          <a:extLst>
            <a:ext uri="{FF2B5EF4-FFF2-40B4-BE49-F238E27FC236}">
              <a16:creationId xmlns:a16="http://schemas.microsoft.com/office/drawing/2014/main" xmlns="" id="{00000000-0008-0000-0500-000035000000}"/>
            </a:ext>
          </a:extLst>
        </xdr:cNvPr>
        <xdr:cNvCxnSpPr/>
      </xdr:nvCxnSpPr>
      <xdr:spPr bwMode="auto">
        <a:xfrm flipV="1">
          <a:off x="4305300" y="3377197"/>
          <a:ext cx="698500" cy="176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147879</xdr:rowOff>
    </xdr:from>
    <xdr:to>
      <xdr:col>26</xdr:col>
      <xdr:colOff>101600</xdr:colOff>
      <xdr:row>17</xdr:row>
      <xdr:rowOff>78029</xdr:rowOff>
    </xdr:to>
    <xdr:sp macro="" textlink="">
      <xdr:nvSpPr>
        <xdr:cNvPr id="54" name="フローチャート: 判断 53">
          <a:extLst>
            <a:ext uri="{FF2B5EF4-FFF2-40B4-BE49-F238E27FC236}">
              <a16:creationId xmlns:a16="http://schemas.microsoft.com/office/drawing/2014/main" xmlns="" id="{00000000-0008-0000-0500-000036000000}"/>
            </a:ext>
          </a:extLst>
        </xdr:cNvPr>
        <xdr:cNvSpPr/>
      </xdr:nvSpPr>
      <xdr:spPr bwMode="auto">
        <a:xfrm>
          <a:off x="4953000" y="2938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88206</xdr:rowOff>
    </xdr:from>
    <xdr:ext cx="736600" cy="259045"/>
    <xdr:sp macro="" textlink="">
      <xdr:nvSpPr>
        <xdr:cNvPr id="55" name="テキスト ボックス 54">
          <a:extLst>
            <a:ext uri="{FF2B5EF4-FFF2-40B4-BE49-F238E27FC236}">
              <a16:creationId xmlns:a16="http://schemas.microsoft.com/office/drawing/2014/main" xmlns="" id="{00000000-0008-0000-0500-000037000000}"/>
            </a:ext>
          </a:extLst>
        </xdr:cNvPr>
        <xdr:cNvSpPr txBox="1"/>
      </xdr:nvSpPr>
      <xdr:spPr>
        <a:xfrm>
          <a:off x="4622800" y="27075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50826</xdr:rowOff>
    </xdr:from>
    <xdr:to>
      <xdr:col>22</xdr:col>
      <xdr:colOff>114300</xdr:colOff>
      <xdr:row>19</xdr:row>
      <xdr:rowOff>89662</xdr:rowOff>
    </xdr:to>
    <xdr:cxnSp macro="">
      <xdr:nvCxnSpPr>
        <xdr:cNvPr id="56" name="直線コネクタ 55">
          <a:extLst>
            <a:ext uri="{FF2B5EF4-FFF2-40B4-BE49-F238E27FC236}">
              <a16:creationId xmlns:a16="http://schemas.microsoft.com/office/drawing/2014/main" xmlns="" id="{00000000-0008-0000-0500-000038000000}"/>
            </a:ext>
          </a:extLst>
        </xdr:cNvPr>
        <xdr:cNvCxnSpPr/>
      </xdr:nvCxnSpPr>
      <xdr:spPr bwMode="auto">
        <a:xfrm>
          <a:off x="3606800" y="3356001"/>
          <a:ext cx="698500" cy="388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2540</xdr:rowOff>
    </xdr:from>
    <xdr:to>
      <xdr:col>22</xdr:col>
      <xdr:colOff>165100</xdr:colOff>
      <xdr:row>17</xdr:row>
      <xdr:rowOff>104140</xdr:rowOff>
    </xdr:to>
    <xdr:sp macro="" textlink="">
      <xdr:nvSpPr>
        <xdr:cNvPr id="57" name="フローチャート: 判断 56">
          <a:extLst>
            <a:ext uri="{FF2B5EF4-FFF2-40B4-BE49-F238E27FC236}">
              <a16:creationId xmlns:a16="http://schemas.microsoft.com/office/drawing/2014/main" xmlns="" id="{00000000-0008-0000-0500-000039000000}"/>
            </a:ext>
          </a:extLst>
        </xdr:cNvPr>
        <xdr:cNvSpPr/>
      </xdr:nvSpPr>
      <xdr:spPr bwMode="auto">
        <a:xfrm>
          <a:off x="4254500" y="29648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114317</xdr:rowOff>
    </xdr:from>
    <xdr:ext cx="762000" cy="259045"/>
    <xdr:sp macro="" textlink="">
      <xdr:nvSpPr>
        <xdr:cNvPr id="58" name="テキスト ボックス 57">
          <a:extLst>
            <a:ext uri="{FF2B5EF4-FFF2-40B4-BE49-F238E27FC236}">
              <a16:creationId xmlns:a16="http://schemas.microsoft.com/office/drawing/2014/main" xmlns="" id="{00000000-0008-0000-0500-00003A000000}"/>
            </a:ext>
          </a:extLst>
        </xdr:cNvPr>
        <xdr:cNvSpPr txBox="1"/>
      </xdr:nvSpPr>
      <xdr:spPr>
        <a:xfrm>
          <a:off x="3924300" y="273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38507</xdr:rowOff>
    </xdr:from>
    <xdr:to>
      <xdr:col>18</xdr:col>
      <xdr:colOff>177800</xdr:colOff>
      <xdr:row>19</xdr:row>
      <xdr:rowOff>50826</xdr:rowOff>
    </xdr:to>
    <xdr:cxnSp macro="">
      <xdr:nvCxnSpPr>
        <xdr:cNvPr id="59" name="直線コネクタ 58">
          <a:extLst>
            <a:ext uri="{FF2B5EF4-FFF2-40B4-BE49-F238E27FC236}">
              <a16:creationId xmlns:a16="http://schemas.microsoft.com/office/drawing/2014/main" xmlns="" id="{00000000-0008-0000-0500-00003B000000}"/>
            </a:ext>
          </a:extLst>
        </xdr:cNvPr>
        <xdr:cNvCxnSpPr/>
      </xdr:nvCxnSpPr>
      <xdr:spPr bwMode="auto">
        <a:xfrm>
          <a:off x="2908300" y="3343682"/>
          <a:ext cx="698500" cy="1231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11011</xdr:rowOff>
    </xdr:from>
    <xdr:to>
      <xdr:col>19</xdr:col>
      <xdr:colOff>38100</xdr:colOff>
      <xdr:row>17</xdr:row>
      <xdr:rowOff>112611</xdr:rowOff>
    </xdr:to>
    <xdr:sp macro="" textlink="">
      <xdr:nvSpPr>
        <xdr:cNvPr id="60" name="フローチャート: 判断 59">
          <a:extLst>
            <a:ext uri="{FF2B5EF4-FFF2-40B4-BE49-F238E27FC236}">
              <a16:creationId xmlns:a16="http://schemas.microsoft.com/office/drawing/2014/main" xmlns="" id="{00000000-0008-0000-0500-00003C000000}"/>
            </a:ext>
          </a:extLst>
        </xdr:cNvPr>
        <xdr:cNvSpPr/>
      </xdr:nvSpPr>
      <xdr:spPr bwMode="auto">
        <a:xfrm>
          <a:off x="3556000" y="29732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122788</xdr:rowOff>
    </xdr:from>
    <xdr:ext cx="762000" cy="259045"/>
    <xdr:sp macro="" textlink="">
      <xdr:nvSpPr>
        <xdr:cNvPr id="61" name="テキスト ボックス 60">
          <a:extLst>
            <a:ext uri="{FF2B5EF4-FFF2-40B4-BE49-F238E27FC236}">
              <a16:creationId xmlns:a16="http://schemas.microsoft.com/office/drawing/2014/main" xmlns="" id="{00000000-0008-0000-0500-00003D000000}"/>
            </a:ext>
          </a:extLst>
        </xdr:cNvPr>
        <xdr:cNvSpPr txBox="1"/>
      </xdr:nvSpPr>
      <xdr:spPr>
        <a:xfrm>
          <a:off x="3225800" y="2742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60287</xdr:rowOff>
    </xdr:from>
    <xdr:to>
      <xdr:col>15</xdr:col>
      <xdr:colOff>101600</xdr:colOff>
      <xdr:row>17</xdr:row>
      <xdr:rowOff>161887</xdr:rowOff>
    </xdr:to>
    <xdr:sp macro="" textlink="">
      <xdr:nvSpPr>
        <xdr:cNvPr id="62" name="フローチャート: 判断 61">
          <a:extLst>
            <a:ext uri="{FF2B5EF4-FFF2-40B4-BE49-F238E27FC236}">
              <a16:creationId xmlns:a16="http://schemas.microsoft.com/office/drawing/2014/main" xmlns="" id="{00000000-0008-0000-0500-00003E000000}"/>
            </a:ext>
          </a:extLst>
        </xdr:cNvPr>
        <xdr:cNvSpPr/>
      </xdr:nvSpPr>
      <xdr:spPr bwMode="auto">
        <a:xfrm>
          <a:off x="2857500" y="30225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614</xdr:rowOff>
    </xdr:from>
    <xdr:ext cx="762000" cy="259045"/>
    <xdr:sp macro="" textlink="">
      <xdr:nvSpPr>
        <xdr:cNvPr id="63" name="テキスト ボックス 62">
          <a:extLst>
            <a:ext uri="{FF2B5EF4-FFF2-40B4-BE49-F238E27FC236}">
              <a16:creationId xmlns:a16="http://schemas.microsoft.com/office/drawing/2014/main" xmlns="" id="{00000000-0008-0000-0500-00003F000000}"/>
            </a:ext>
          </a:extLst>
        </xdr:cNvPr>
        <xdr:cNvSpPr txBox="1"/>
      </xdr:nvSpPr>
      <xdr:spPr>
        <a:xfrm>
          <a:off x="2527300" y="27914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xmlns=""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xmlns=""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xmlns=""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xmlns=""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xmlns=""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167437</xdr:rowOff>
    </xdr:from>
    <xdr:to>
      <xdr:col>29</xdr:col>
      <xdr:colOff>177800</xdr:colOff>
      <xdr:row>19</xdr:row>
      <xdr:rowOff>97587</xdr:rowOff>
    </xdr:to>
    <xdr:sp macro="" textlink="">
      <xdr:nvSpPr>
        <xdr:cNvPr id="69" name="楕円 68">
          <a:extLst>
            <a:ext uri="{FF2B5EF4-FFF2-40B4-BE49-F238E27FC236}">
              <a16:creationId xmlns:a16="http://schemas.microsoft.com/office/drawing/2014/main" xmlns="" id="{00000000-0008-0000-0500-000045000000}"/>
            </a:ext>
          </a:extLst>
        </xdr:cNvPr>
        <xdr:cNvSpPr/>
      </xdr:nvSpPr>
      <xdr:spPr bwMode="auto">
        <a:xfrm>
          <a:off x="5600700" y="33011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139514</xdr:rowOff>
    </xdr:from>
    <xdr:ext cx="762000" cy="259045"/>
    <xdr:sp macro="" textlink="">
      <xdr:nvSpPr>
        <xdr:cNvPr id="70" name="人口1人当たり決算額の推移該当値テキスト130">
          <a:extLst>
            <a:ext uri="{FF2B5EF4-FFF2-40B4-BE49-F238E27FC236}">
              <a16:creationId xmlns:a16="http://schemas.microsoft.com/office/drawing/2014/main" xmlns="" id="{00000000-0008-0000-0500-000046000000}"/>
            </a:ext>
          </a:extLst>
        </xdr:cNvPr>
        <xdr:cNvSpPr txBox="1"/>
      </xdr:nvSpPr>
      <xdr:spPr>
        <a:xfrm>
          <a:off x="5740400" y="3273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21222</xdr:rowOff>
    </xdr:from>
    <xdr:to>
      <xdr:col>26</xdr:col>
      <xdr:colOff>101600</xdr:colOff>
      <xdr:row>19</xdr:row>
      <xdr:rowOff>122822</xdr:rowOff>
    </xdr:to>
    <xdr:sp macro="" textlink="">
      <xdr:nvSpPr>
        <xdr:cNvPr id="71" name="楕円 70">
          <a:extLst>
            <a:ext uri="{FF2B5EF4-FFF2-40B4-BE49-F238E27FC236}">
              <a16:creationId xmlns:a16="http://schemas.microsoft.com/office/drawing/2014/main" xmlns="" id="{00000000-0008-0000-0500-000047000000}"/>
            </a:ext>
          </a:extLst>
        </xdr:cNvPr>
        <xdr:cNvSpPr/>
      </xdr:nvSpPr>
      <xdr:spPr bwMode="auto">
        <a:xfrm>
          <a:off x="4953000" y="33263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107599</xdr:rowOff>
    </xdr:from>
    <xdr:ext cx="736600" cy="259045"/>
    <xdr:sp macro="" textlink="">
      <xdr:nvSpPr>
        <xdr:cNvPr id="72" name="テキスト ボックス 71">
          <a:extLst>
            <a:ext uri="{FF2B5EF4-FFF2-40B4-BE49-F238E27FC236}">
              <a16:creationId xmlns:a16="http://schemas.microsoft.com/office/drawing/2014/main" xmlns="" id="{00000000-0008-0000-0500-000048000000}"/>
            </a:ext>
          </a:extLst>
        </xdr:cNvPr>
        <xdr:cNvSpPr txBox="1"/>
      </xdr:nvSpPr>
      <xdr:spPr>
        <a:xfrm>
          <a:off x="4622800" y="34127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38862</xdr:rowOff>
    </xdr:from>
    <xdr:to>
      <xdr:col>22</xdr:col>
      <xdr:colOff>165100</xdr:colOff>
      <xdr:row>19</xdr:row>
      <xdr:rowOff>140462</xdr:rowOff>
    </xdr:to>
    <xdr:sp macro="" textlink="">
      <xdr:nvSpPr>
        <xdr:cNvPr id="73" name="楕円 72">
          <a:extLst>
            <a:ext uri="{FF2B5EF4-FFF2-40B4-BE49-F238E27FC236}">
              <a16:creationId xmlns:a16="http://schemas.microsoft.com/office/drawing/2014/main" xmlns="" id="{00000000-0008-0000-0500-000049000000}"/>
            </a:ext>
          </a:extLst>
        </xdr:cNvPr>
        <xdr:cNvSpPr/>
      </xdr:nvSpPr>
      <xdr:spPr bwMode="auto">
        <a:xfrm>
          <a:off x="4254500" y="33440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125239</xdr:rowOff>
    </xdr:from>
    <xdr:ext cx="762000" cy="259045"/>
    <xdr:sp macro="" textlink="">
      <xdr:nvSpPr>
        <xdr:cNvPr id="74" name="テキスト ボックス 73">
          <a:extLst>
            <a:ext uri="{FF2B5EF4-FFF2-40B4-BE49-F238E27FC236}">
              <a16:creationId xmlns:a16="http://schemas.microsoft.com/office/drawing/2014/main" xmlns="" id="{00000000-0008-0000-0500-00004A000000}"/>
            </a:ext>
          </a:extLst>
        </xdr:cNvPr>
        <xdr:cNvSpPr txBox="1"/>
      </xdr:nvSpPr>
      <xdr:spPr>
        <a:xfrm>
          <a:off x="3924300" y="3430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26</xdr:rowOff>
    </xdr:from>
    <xdr:to>
      <xdr:col>19</xdr:col>
      <xdr:colOff>38100</xdr:colOff>
      <xdr:row>19</xdr:row>
      <xdr:rowOff>101626</xdr:rowOff>
    </xdr:to>
    <xdr:sp macro="" textlink="">
      <xdr:nvSpPr>
        <xdr:cNvPr id="75" name="楕円 74">
          <a:extLst>
            <a:ext uri="{FF2B5EF4-FFF2-40B4-BE49-F238E27FC236}">
              <a16:creationId xmlns:a16="http://schemas.microsoft.com/office/drawing/2014/main" xmlns="" id="{00000000-0008-0000-0500-00004B000000}"/>
            </a:ext>
          </a:extLst>
        </xdr:cNvPr>
        <xdr:cNvSpPr/>
      </xdr:nvSpPr>
      <xdr:spPr bwMode="auto">
        <a:xfrm>
          <a:off x="3556000" y="330520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86403</xdr:rowOff>
    </xdr:from>
    <xdr:ext cx="762000" cy="259045"/>
    <xdr:sp macro="" textlink="">
      <xdr:nvSpPr>
        <xdr:cNvPr id="76" name="テキスト ボックス 75">
          <a:extLst>
            <a:ext uri="{FF2B5EF4-FFF2-40B4-BE49-F238E27FC236}">
              <a16:creationId xmlns:a16="http://schemas.microsoft.com/office/drawing/2014/main" xmlns="" id="{00000000-0008-0000-0500-00004C000000}"/>
            </a:ext>
          </a:extLst>
        </xdr:cNvPr>
        <xdr:cNvSpPr txBox="1"/>
      </xdr:nvSpPr>
      <xdr:spPr>
        <a:xfrm>
          <a:off x="3225800" y="33915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159157</xdr:rowOff>
    </xdr:from>
    <xdr:to>
      <xdr:col>15</xdr:col>
      <xdr:colOff>101600</xdr:colOff>
      <xdr:row>19</xdr:row>
      <xdr:rowOff>89307</xdr:rowOff>
    </xdr:to>
    <xdr:sp macro="" textlink="">
      <xdr:nvSpPr>
        <xdr:cNvPr id="77" name="楕円 76">
          <a:extLst>
            <a:ext uri="{FF2B5EF4-FFF2-40B4-BE49-F238E27FC236}">
              <a16:creationId xmlns:a16="http://schemas.microsoft.com/office/drawing/2014/main" xmlns="" id="{00000000-0008-0000-0500-00004D000000}"/>
            </a:ext>
          </a:extLst>
        </xdr:cNvPr>
        <xdr:cNvSpPr/>
      </xdr:nvSpPr>
      <xdr:spPr bwMode="auto">
        <a:xfrm>
          <a:off x="2857500" y="32928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74084</xdr:rowOff>
    </xdr:from>
    <xdr:ext cx="762000" cy="259045"/>
    <xdr:sp macro="" textlink="">
      <xdr:nvSpPr>
        <xdr:cNvPr id="78" name="テキスト ボックス 77">
          <a:extLst>
            <a:ext uri="{FF2B5EF4-FFF2-40B4-BE49-F238E27FC236}">
              <a16:creationId xmlns:a16="http://schemas.microsoft.com/office/drawing/2014/main" xmlns="" id="{00000000-0008-0000-0500-00004E000000}"/>
            </a:ext>
          </a:extLst>
        </xdr:cNvPr>
        <xdr:cNvSpPr txBox="1"/>
      </xdr:nvSpPr>
      <xdr:spPr>
        <a:xfrm>
          <a:off x="2527300" y="3379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xmlns=""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xmlns=""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xmlns=""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xmlns=""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xmlns=""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xmlns=""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xmlns=""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xmlns=""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xmlns=""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xmlns=""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xmlns=""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xmlns=""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xmlns=""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xmlns=""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xmlns=""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xmlns=""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5" name="テキスト ボックス 94">
          <a:extLst>
            <a:ext uri="{FF2B5EF4-FFF2-40B4-BE49-F238E27FC236}">
              <a16:creationId xmlns:a16="http://schemas.microsoft.com/office/drawing/2014/main" xmlns="" id="{00000000-0008-0000-0500-00005F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6" name="直線コネクタ 95">
          <a:extLst>
            <a:ext uri="{FF2B5EF4-FFF2-40B4-BE49-F238E27FC236}">
              <a16:creationId xmlns:a16="http://schemas.microsoft.com/office/drawing/2014/main" xmlns="" id="{00000000-0008-0000-0500-000060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7" name="テキスト ボックス 96">
          <a:extLst>
            <a:ext uri="{FF2B5EF4-FFF2-40B4-BE49-F238E27FC236}">
              <a16:creationId xmlns:a16="http://schemas.microsoft.com/office/drawing/2014/main" xmlns="" id="{00000000-0008-0000-0500-000061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8" name="直線コネクタ 97">
          <a:extLst>
            <a:ext uri="{FF2B5EF4-FFF2-40B4-BE49-F238E27FC236}">
              <a16:creationId xmlns:a16="http://schemas.microsoft.com/office/drawing/2014/main" xmlns="" id="{00000000-0008-0000-0500-000062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9" name="テキスト ボックス 98">
          <a:extLst>
            <a:ext uri="{FF2B5EF4-FFF2-40B4-BE49-F238E27FC236}">
              <a16:creationId xmlns:a16="http://schemas.microsoft.com/office/drawing/2014/main" xmlns="" id="{00000000-0008-0000-0500-000063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0" name="直線コネクタ 99">
          <a:extLst>
            <a:ext uri="{FF2B5EF4-FFF2-40B4-BE49-F238E27FC236}">
              <a16:creationId xmlns:a16="http://schemas.microsoft.com/office/drawing/2014/main" xmlns="" id="{00000000-0008-0000-0500-000064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1" name="テキスト ボックス 100">
          <a:extLst>
            <a:ext uri="{FF2B5EF4-FFF2-40B4-BE49-F238E27FC236}">
              <a16:creationId xmlns:a16="http://schemas.microsoft.com/office/drawing/2014/main" xmlns="" id="{00000000-0008-0000-0500-000065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2" name="直線コネクタ 101">
          <a:extLst>
            <a:ext uri="{FF2B5EF4-FFF2-40B4-BE49-F238E27FC236}">
              <a16:creationId xmlns:a16="http://schemas.microsoft.com/office/drawing/2014/main" xmlns="" id="{00000000-0008-0000-0500-000066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3" name="テキスト ボックス 102">
          <a:extLst>
            <a:ext uri="{FF2B5EF4-FFF2-40B4-BE49-F238E27FC236}">
              <a16:creationId xmlns:a16="http://schemas.microsoft.com/office/drawing/2014/main" xmlns="" id="{00000000-0008-0000-0500-000067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4" name="直線コネクタ 103">
          <a:extLst>
            <a:ext uri="{FF2B5EF4-FFF2-40B4-BE49-F238E27FC236}">
              <a16:creationId xmlns:a16="http://schemas.microsoft.com/office/drawing/2014/main" xmlns="" id="{00000000-0008-0000-0500-000068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5" name="テキスト ボックス 104">
          <a:extLst>
            <a:ext uri="{FF2B5EF4-FFF2-40B4-BE49-F238E27FC236}">
              <a16:creationId xmlns:a16="http://schemas.microsoft.com/office/drawing/2014/main" xmlns="" id="{00000000-0008-0000-0500-000069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6" name="人口1人当たり決算額の推移グラフ枠445">
          <a:extLst>
            <a:ext uri="{FF2B5EF4-FFF2-40B4-BE49-F238E27FC236}">
              <a16:creationId xmlns:a16="http://schemas.microsoft.com/office/drawing/2014/main" xmlns="" id="{00000000-0008-0000-0500-00006A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6730</xdr:rowOff>
    </xdr:from>
    <xdr:to>
      <xdr:col>29</xdr:col>
      <xdr:colOff>127000</xdr:colOff>
      <xdr:row>38</xdr:row>
      <xdr:rowOff>114050</xdr:rowOff>
    </xdr:to>
    <xdr:cxnSp macro="">
      <xdr:nvCxnSpPr>
        <xdr:cNvPr id="107" name="直線コネクタ 106">
          <a:extLst>
            <a:ext uri="{FF2B5EF4-FFF2-40B4-BE49-F238E27FC236}">
              <a16:creationId xmlns:a16="http://schemas.microsoft.com/office/drawing/2014/main" xmlns="" id="{00000000-0008-0000-0500-00006B000000}"/>
            </a:ext>
          </a:extLst>
        </xdr:cNvPr>
        <xdr:cNvCxnSpPr/>
      </xdr:nvCxnSpPr>
      <xdr:spPr bwMode="auto">
        <a:xfrm flipV="1">
          <a:off x="5651500" y="6274180"/>
          <a:ext cx="0" cy="130747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86127</xdr:rowOff>
    </xdr:from>
    <xdr:ext cx="762000" cy="259045"/>
    <xdr:sp macro="" textlink="">
      <xdr:nvSpPr>
        <xdr:cNvPr id="108" name="人口1人当たり決算額の推移最小値テキスト445">
          <a:extLst>
            <a:ext uri="{FF2B5EF4-FFF2-40B4-BE49-F238E27FC236}">
              <a16:creationId xmlns:a16="http://schemas.microsoft.com/office/drawing/2014/main" xmlns="" id="{00000000-0008-0000-0500-00006C000000}"/>
            </a:ext>
          </a:extLst>
        </xdr:cNvPr>
        <xdr:cNvSpPr txBox="1"/>
      </xdr:nvSpPr>
      <xdr:spPr>
        <a:xfrm>
          <a:off x="5740400" y="755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114050</xdr:rowOff>
    </xdr:from>
    <xdr:to>
      <xdr:col>30</xdr:col>
      <xdr:colOff>25400</xdr:colOff>
      <xdr:row>38</xdr:row>
      <xdr:rowOff>114050</xdr:rowOff>
    </xdr:to>
    <xdr:cxnSp macro="">
      <xdr:nvCxnSpPr>
        <xdr:cNvPr id="109" name="直線コネクタ 108">
          <a:extLst>
            <a:ext uri="{FF2B5EF4-FFF2-40B4-BE49-F238E27FC236}">
              <a16:creationId xmlns:a16="http://schemas.microsoft.com/office/drawing/2014/main" xmlns="" id="{00000000-0008-0000-0500-00006D000000}"/>
            </a:ext>
          </a:extLst>
        </xdr:cNvPr>
        <xdr:cNvCxnSpPr/>
      </xdr:nvCxnSpPr>
      <xdr:spPr bwMode="auto">
        <a:xfrm>
          <a:off x="5562600" y="758165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93107</xdr:rowOff>
    </xdr:from>
    <xdr:ext cx="762000" cy="259045"/>
    <xdr:sp macro="" textlink="">
      <xdr:nvSpPr>
        <xdr:cNvPr id="110" name="人口1人当たり決算額の推移最大値テキスト445">
          <a:extLst>
            <a:ext uri="{FF2B5EF4-FFF2-40B4-BE49-F238E27FC236}">
              <a16:creationId xmlns:a16="http://schemas.microsoft.com/office/drawing/2014/main" xmlns="" id="{00000000-0008-0000-0500-00006E000000}"/>
            </a:ext>
          </a:extLst>
        </xdr:cNvPr>
        <xdr:cNvSpPr txBox="1"/>
      </xdr:nvSpPr>
      <xdr:spPr>
        <a:xfrm>
          <a:off x="5740400" y="601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336,567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6730</xdr:rowOff>
    </xdr:from>
    <xdr:to>
      <xdr:col>30</xdr:col>
      <xdr:colOff>25400</xdr:colOff>
      <xdr:row>34</xdr:row>
      <xdr:rowOff>6730</xdr:rowOff>
    </xdr:to>
    <xdr:cxnSp macro="">
      <xdr:nvCxnSpPr>
        <xdr:cNvPr id="111" name="直線コネクタ 110">
          <a:extLst>
            <a:ext uri="{FF2B5EF4-FFF2-40B4-BE49-F238E27FC236}">
              <a16:creationId xmlns:a16="http://schemas.microsoft.com/office/drawing/2014/main" xmlns="" id="{00000000-0008-0000-0500-00006F000000}"/>
            </a:ext>
          </a:extLst>
        </xdr:cNvPr>
        <xdr:cNvCxnSpPr/>
      </xdr:nvCxnSpPr>
      <xdr:spPr bwMode="auto">
        <a:xfrm>
          <a:off x="5562600" y="627418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7949</xdr:rowOff>
    </xdr:from>
    <xdr:to>
      <xdr:col>29</xdr:col>
      <xdr:colOff>127000</xdr:colOff>
      <xdr:row>38</xdr:row>
      <xdr:rowOff>28832</xdr:rowOff>
    </xdr:to>
    <xdr:cxnSp macro="">
      <xdr:nvCxnSpPr>
        <xdr:cNvPr id="112" name="直線コネクタ 111">
          <a:extLst>
            <a:ext uri="{FF2B5EF4-FFF2-40B4-BE49-F238E27FC236}">
              <a16:creationId xmlns:a16="http://schemas.microsoft.com/office/drawing/2014/main" xmlns="" id="{00000000-0008-0000-0500-000070000000}"/>
            </a:ext>
          </a:extLst>
        </xdr:cNvPr>
        <xdr:cNvCxnSpPr/>
      </xdr:nvCxnSpPr>
      <xdr:spPr bwMode="auto">
        <a:xfrm>
          <a:off x="5003800" y="7475549"/>
          <a:ext cx="647700" cy="208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127928</xdr:rowOff>
    </xdr:from>
    <xdr:ext cx="762000" cy="259045"/>
    <xdr:sp macro="" textlink="">
      <xdr:nvSpPr>
        <xdr:cNvPr id="113" name="人口1人当たり決算額の推移平均値テキスト445">
          <a:extLst>
            <a:ext uri="{FF2B5EF4-FFF2-40B4-BE49-F238E27FC236}">
              <a16:creationId xmlns:a16="http://schemas.microsoft.com/office/drawing/2014/main" xmlns="" id="{00000000-0008-0000-0500-000071000000}"/>
            </a:ext>
          </a:extLst>
        </xdr:cNvPr>
        <xdr:cNvSpPr txBox="1"/>
      </xdr:nvSpPr>
      <xdr:spPr>
        <a:xfrm>
          <a:off x="5740400" y="725262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282851</xdr:rowOff>
    </xdr:from>
    <xdr:to>
      <xdr:col>29</xdr:col>
      <xdr:colOff>177800</xdr:colOff>
      <xdr:row>38</xdr:row>
      <xdr:rowOff>41551</xdr:rowOff>
    </xdr:to>
    <xdr:sp macro="" textlink="">
      <xdr:nvSpPr>
        <xdr:cNvPr id="114" name="フローチャート: 判断 113">
          <a:extLst>
            <a:ext uri="{FF2B5EF4-FFF2-40B4-BE49-F238E27FC236}">
              <a16:creationId xmlns:a16="http://schemas.microsoft.com/office/drawing/2014/main" xmlns="" id="{00000000-0008-0000-0500-000072000000}"/>
            </a:ext>
          </a:extLst>
        </xdr:cNvPr>
        <xdr:cNvSpPr/>
      </xdr:nvSpPr>
      <xdr:spPr bwMode="auto">
        <a:xfrm>
          <a:off x="5600700" y="74075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7949</xdr:rowOff>
    </xdr:from>
    <xdr:to>
      <xdr:col>26</xdr:col>
      <xdr:colOff>50800</xdr:colOff>
      <xdr:row>38</xdr:row>
      <xdr:rowOff>11683</xdr:rowOff>
    </xdr:to>
    <xdr:cxnSp macro="">
      <xdr:nvCxnSpPr>
        <xdr:cNvPr id="115" name="直線コネクタ 114">
          <a:extLst>
            <a:ext uri="{FF2B5EF4-FFF2-40B4-BE49-F238E27FC236}">
              <a16:creationId xmlns:a16="http://schemas.microsoft.com/office/drawing/2014/main" xmlns="" id="{00000000-0008-0000-0500-000073000000}"/>
            </a:ext>
          </a:extLst>
        </xdr:cNvPr>
        <xdr:cNvCxnSpPr/>
      </xdr:nvCxnSpPr>
      <xdr:spPr bwMode="auto">
        <a:xfrm flipV="1">
          <a:off x="4305300" y="7475549"/>
          <a:ext cx="698500" cy="37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37</xdr:row>
      <xdr:rowOff>279151</xdr:rowOff>
    </xdr:from>
    <xdr:to>
      <xdr:col>26</xdr:col>
      <xdr:colOff>101600</xdr:colOff>
      <xdr:row>38</xdr:row>
      <xdr:rowOff>37851</xdr:rowOff>
    </xdr:to>
    <xdr:sp macro="" textlink="">
      <xdr:nvSpPr>
        <xdr:cNvPr id="116" name="フローチャート: 判断 115">
          <a:extLst>
            <a:ext uri="{FF2B5EF4-FFF2-40B4-BE49-F238E27FC236}">
              <a16:creationId xmlns:a16="http://schemas.microsoft.com/office/drawing/2014/main" xmlns="" id="{00000000-0008-0000-0500-000074000000}"/>
            </a:ext>
          </a:extLst>
        </xdr:cNvPr>
        <xdr:cNvSpPr/>
      </xdr:nvSpPr>
      <xdr:spPr bwMode="auto">
        <a:xfrm>
          <a:off x="4953000" y="74038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48028</xdr:rowOff>
    </xdr:from>
    <xdr:ext cx="736600" cy="259045"/>
    <xdr:sp macro="" textlink="">
      <xdr:nvSpPr>
        <xdr:cNvPr id="117" name="テキスト ボックス 116">
          <a:extLst>
            <a:ext uri="{FF2B5EF4-FFF2-40B4-BE49-F238E27FC236}">
              <a16:creationId xmlns:a16="http://schemas.microsoft.com/office/drawing/2014/main" xmlns="" id="{00000000-0008-0000-0500-000075000000}"/>
            </a:ext>
          </a:extLst>
        </xdr:cNvPr>
        <xdr:cNvSpPr txBox="1"/>
      </xdr:nvSpPr>
      <xdr:spPr>
        <a:xfrm>
          <a:off x="4622800" y="71727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11683</xdr:rowOff>
    </xdr:from>
    <xdr:to>
      <xdr:col>22</xdr:col>
      <xdr:colOff>114300</xdr:colOff>
      <xdr:row>38</xdr:row>
      <xdr:rowOff>15272</xdr:rowOff>
    </xdr:to>
    <xdr:cxnSp macro="">
      <xdr:nvCxnSpPr>
        <xdr:cNvPr id="118" name="直線コネクタ 117">
          <a:extLst>
            <a:ext uri="{FF2B5EF4-FFF2-40B4-BE49-F238E27FC236}">
              <a16:creationId xmlns:a16="http://schemas.microsoft.com/office/drawing/2014/main" xmlns="" id="{00000000-0008-0000-0500-000076000000}"/>
            </a:ext>
          </a:extLst>
        </xdr:cNvPr>
        <xdr:cNvCxnSpPr/>
      </xdr:nvCxnSpPr>
      <xdr:spPr bwMode="auto">
        <a:xfrm flipV="1">
          <a:off x="3606800" y="7479283"/>
          <a:ext cx="698500" cy="35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37</xdr:row>
      <xdr:rowOff>278942</xdr:rowOff>
    </xdr:from>
    <xdr:to>
      <xdr:col>22</xdr:col>
      <xdr:colOff>165100</xdr:colOff>
      <xdr:row>38</xdr:row>
      <xdr:rowOff>37642</xdr:rowOff>
    </xdr:to>
    <xdr:sp macro="" textlink="">
      <xdr:nvSpPr>
        <xdr:cNvPr id="119" name="フローチャート: 判断 118">
          <a:extLst>
            <a:ext uri="{FF2B5EF4-FFF2-40B4-BE49-F238E27FC236}">
              <a16:creationId xmlns:a16="http://schemas.microsoft.com/office/drawing/2014/main" xmlns="" id="{00000000-0008-0000-0500-000077000000}"/>
            </a:ext>
          </a:extLst>
        </xdr:cNvPr>
        <xdr:cNvSpPr/>
      </xdr:nvSpPr>
      <xdr:spPr bwMode="auto">
        <a:xfrm>
          <a:off x="4254500" y="74036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47819</xdr:rowOff>
    </xdr:from>
    <xdr:ext cx="762000" cy="259045"/>
    <xdr:sp macro="" textlink="">
      <xdr:nvSpPr>
        <xdr:cNvPr id="120" name="テキスト ボックス 119">
          <a:extLst>
            <a:ext uri="{FF2B5EF4-FFF2-40B4-BE49-F238E27FC236}">
              <a16:creationId xmlns:a16="http://schemas.microsoft.com/office/drawing/2014/main" xmlns="" id="{00000000-0008-0000-0500-000078000000}"/>
            </a:ext>
          </a:extLst>
        </xdr:cNvPr>
        <xdr:cNvSpPr txBox="1"/>
      </xdr:nvSpPr>
      <xdr:spPr>
        <a:xfrm>
          <a:off x="3924300" y="7172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11595</xdr:rowOff>
    </xdr:from>
    <xdr:to>
      <xdr:col>18</xdr:col>
      <xdr:colOff>177800</xdr:colOff>
      <xdr:row>38</xdr:row>
      <xdr:rowOff>15272</xdr:rowOff>
    </xdr:to>
    <xdr:cxnSp macro="">
      <xdr:nvCxnSpPr>
        <xdr:cNvPr id="121" name="直線コネクタ 120">
          <a:extLst>
            <a:ext uri="{FF2B5EF4-FFF2-40B4-BE49-F238E27FC236}">
              <a16:creationId xmlns:a16="http://schemas.microsoft.com/office/drawing/2014/main" xmlns="" id="{00000000-0008-0000-0500-000079000000}"/>
            </a:ext>
          </a:extLst>
        </xdr:cNvPr>
        <xdr:cNvCxnSpPr/>
      </xdr:nvCxnSpPr>
      <xdr:spPr bwMode="auto">
        <a:xfrm>
          <a:off x="2908300" y="7479195"/>
          <a:ext cx="698500" cy="36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37</xdr:row>
      <xdr:rowOff>277547</xdr:rowOff>
    </xdr:from>
    <xdr:to>
      <xdr:col>19</xdr:col>
      <xdr:colOff>38100</xdr:colOff>
      <xdr:row>38</xdr:row>
      <xdr:rowOff>36247</xdr:rowOff>
    </xdr:to>
    <xdr:sp macro="" textlink="">
      <xdr:nvSpPr>
        <xdr:cNvPr id="122" name="フローチャート: 判断 121">
          <a:extLst>
            <a:ext uri="{FF2B5EF4-FFF2-40B4-BE49-F238E27FC236}">
              <a16:creationId xmlns:a16="http://schemas.microsoft.com/office/drawing/2014/main" xmlns="" id="{00000000-0008-0000-0500-00007A000000}"/>
            </a:ext>
          </a:extLst>
        </xdr:cNvPr>
        <xdr:cNvSpPr/>
      </xdr:nvSpPr>
      <xdr:spPr bwMode="auto">
        <a:xfrm>
          <a:off x="3556000" y="740224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46424</xdr:rowOff>
    </xdr:from>
    <xdr:ext cx="762000" cy="259045"/>
    <xdr:sp macro="" textlink="">
      <xdr:nvSpPr>
        <xdr:cNvPr id="123" name="テキスト ボックス 122">
          <a:extLst>
            <a:ext uri="{FF2B5EF4-FFF2-40B4-BE49-F238E27FC236}">
              <a16:creationId xmlns:a16="http://schemas.microsoft.com/office/drawing/2014/main" xmlns="" id="{00000000-0008-0000-0500-00007B000000}"/>
            </a:ext>
          </a:extLst>
        </xdr:cNvPr>
        <xdr:cNvSpPr txBox="1"/>
      </xdr:nvSpPr>
      <xdr:spPr>
        <a:xfrm>
          <a:off x="3225800" y="7171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280466</xdr:rowOff>
    </xdr:from>
    <xdr:to>
      <xdr:col>15</xdr:col>
      <xdr:colOff>101600</xdr:colOff>
      <xdr:row>38</xdr:row>
      <xdr:rowOff>39166</xdr:rowOff>
    </xdr:to>
    <xdr:sp macro="" textlink="">
      <xdr:nvSpPr>
        <xdr:cNvPr id="124" name="フローチャート: 判断 123">
          <a:extLst>
            <a:ext uri="{FF2B5EF4-FFF2-40B4-BE49-F238E27FC236}">
              <a16:creationId xmlns:a16="http://schemas.microsoft.com/office/drawing/2014/main" xmlns="" id="{00000000-0008-0000-0500-00007C000000}"/>
            </a:ext>
          </a:extLst>
        </xdr:cNvPr>
        <xdr:cNvSpPr/>
      </xdr:nvSpPr>
      <xdr:spPr bwMode="auto">
        <a:xfrm>
          <a:off x="2857500" y="740516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49343</xdr:rowOff>
    </xdr:from>
    <xdr:ext cx="762000" cy="259045"/>
    <xdr:sp macro="" textlink="">
      <xdr:nvSpPr>
        <xdr:cNvPr id="125" name="テキスト ボックス 124">
          <a:extLst>
            <a:ext uri="{FF2B5EF4-FFF2-40B4-BE49-F238E27FC236}">
              <a16:creationId xmlns:a16="http://schemas.microsoft.com/office/drawing/2014/main" xmlns="" id="{00000000-0008-0000-0500-00007D000000}"/>
            </a:ext>
          </a:extLst>
        </xdr:cNvPr>
        <xdr:cNvSpPr txBox="1"/>
      </xdr:nvSpPr>
      <xdr:spPr>
        <a:xfrm>
          <a:off x="2527300" y="7174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xmlns="" id="{00000000-0008-0000-0500-00007E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xmlns="" id="{00000000-0008-0000-0500-00007F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xmlns="" id="{00000000-0008-0000-0500-000080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xmlns="" id="{00000000-0008-0000-0500-000081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xmlns="" id="{00000000-0008-0000-0500-000082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320932</xdr:rowOff>
    </xdr:from>
    <xdr:to>
      <xdr:col>29</xdr:col>
      <xdr:colOff>177800</xdr:colOff>
      <xdr:row>38</xdr:row>
      <xdr:rowOff>79632</xdr:rowOff>
    </xdr:to>
    <xdr:sp macro="" textlink="">
      <xdr:nvSpPr>
        <xdr:cNvPr id="131" name="楕円 130">
          <a:extLst>
            <a:ext uri="{FF2B5EF4-FFF2-40B4-BE49-F238E27FC236}">
              <a16:creationId xmlns:a16="http://schemas.microsoft.com/office/drawing/2014/main" xmlns="" id="{00000000-0008-0000-0500-000083000000}"/>
            </a:ext>
          </a:extLst>
        </xdr:cNvPr>
        <xdr:cNvSpPr/>
      </xdr:nvSpPr>
      <xdr:spPr bwMode="auto">
        <a:xfrm>
          <a:off x="5600700" y="74456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242228</xdr:rowOff>
    </xdr:from>
    <xdr:ext cx="762000" cy="259045"/>
    <xdr:sp macro="" textlink="">
      <xdr:nvSpPr>
        <xdr:cNvPr id="132" name="人口1人当たり決算額の推移該当値テキスト445">
          <a:extLst>
            <a:ext uri="{FF2B5EF4-FFF2-40B4-BE49-F238E27FC236}">
              <a16:creationId xmlns:a16="http://schemas.microsoft.com/office/drawing/2014/main" xmlns="" id="{00000000-0008-0000-0500-000084000000}"/>
            </a:ext>
          </a:extLst>
        </xdr:cNvPr>
        <xdr:cNvSpPr txBox="1"/>
      </xdr:nvSpPr>
      <xdr:spPr>
        <a:xfrm>
          <a:off x="5740400" y="7366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300049</xdr:rowOff>
    </xdr:from>
    <xdr:to>
      <xdr:col>26</xdr:col>
      <xdr:colOff>101600</xdr:colOff>
      <xdr:row>38</xdr:row>
      <xdr:rowOff>58749</xdr:rowOff>
    </xdr:to>
    <xdr:sp macro="" textlink="">
      <xdr:nvSpPr>
        <xdr:cNvPr id="133" name="楕円 132">
          <a:extLst>
            <a:ext uri="{FF2B5EF4-FFF2-40B4-BE49-F238E27FC236}">
              <a16:creationId xmlns:a16="http://schemas.microsoft.com/office/drawing/2014/main" xmlns="" id="{00000000-0008-0000-0500-000085000000}"/>
            </a:ext>
          </a:extLst>
        </xdr:cNvPr>
        <xdr:cNvSpPr/>
      </xdr:nvSpPr>
      <xdr:spPr bwMode="auto">
        <a:xfrm>
          <a:off x="4953000" y="74247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43526</xdr:rowOff>
    </xdr:from>
    <xdr:ext cx="736600" cy="259045"/>
    <xdr:sp macro="" textlink="">
      <xdr:nvSpPr>
        <xdr:cNvPr id="134" name="テキスト ボックス 133">
          <a:extLst>
            <a:ext uri="{FF2B5EF4-FFF2-40B4-BE49-F238E27FC236}">
              <a16:creationId xmlns:a16="http://schemas.microsoft.com/office/drawing/2014/main" xmlns="" id="{00000000-0008-0000-0500-000086000000}"/>
            </a:ext>
          </a:extLst>
        </xdr:cNvPr>
        <xdr:cNvSpPr txBox="1"/>
      </xdr:nvSpPr>
      <xdr:spPr>
        <a:xfrm>
          <a:off x="4622800" y="75111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303783</xdr:rowOff>
    </xdr:from>
    <xdr:to>
      <xdr:col>22</xdr:col>
      <xdr:colOff>165100</xdr:colOff>
      <xdr:row>38</xdr:row>
      <xdr:rowOff>62483</xdr:rowOff>
    </xdr:to>
    <xdr:sp macro="" textlink="">
      <xdr:nvSpPr>
        <xdr:cNvPr id="135" name="楕円 134">
          <a:extLst>
            <a:ext uri="{FF2B5EF4-FFF2-40B4-BE49-F238E27FC236}">
              <a16:creationId xmlns:a16="http://schemas.microsoft.com/office/drawing/2014/main" xmlns="" id="{00000000-0008-0000-0500-000087000000}"/>
            </a:ext>
          </a:extLst>
        </xdr:cNvPr>
        <xdr:cNvSpPr/>
      </xdr:nvSpPr>
      <xdr:spPr bwMode="auto">
        <a:xfrm>
          <a:off x="4254500" y="74284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47260</xdr:rowOff>
    </xdr:from>
    <xdr:ext cx="762000" cy="259045"/>
    <xdr:sp macro="" textlink="">
      <xdr:nvSpPr>
        <xdr:cNvPr id="136" name="テキスト ボックス 135">
          <a:extLst>
            <a:ext uri="{FF2B5EF4-FFF2-40B4-BE49-F238E27FC236}">
              <a16:creationId xmlns:a16="http://schemas.microsoft.com/office/drawing/2014/main" xmlns="" id="{00000000-0008-0000-0500-000088000000}"/>
            </a:ext>
          </a:extLst>
        </xdr:cNvPr>
        <xdr:cNvSpPr txBox="1"/>
      </xdr:nvSpPr>
      <xdr:spPr>
        <a:xfrm>
          <a:off x="3924300" y="7514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307372</xdr:rowOff>
    </xdr:from>
    <xdr:to>
      <xdr:col>19</xdr:col>
      <xdr:colOff>38100</xdr:colOff>
      <xdr:row>38</xdr:row>
      <xdr:rowOff>66072</xdr:rowOff>
    </xdr:to>
    <xdr:sp macro="" textlink="">
      <xdr:nvSpPr>
        <xdr:cNvPr id="137" name="楕円 136">
          <a:extLst>
            <a:ext uri="{FF2B5EF4-FFF2-40B4-BE49-F238E27FC236}">
              <a16:creationId xmlns:a16="http://schemas.microsoft.com/office/drawing/2014/main" xmlns="" id="{00000000-0008-0000-0500-000089000000}"/>
            </a:ext>
          </a:extLst>
        </xdr:cNvPr>
        <xdr:cNvSpPr/>
      </xdr:nvSpPr>
      <xdr:spPr bwMode="auto">
        <a:xfrm>
          <a:off x="3556000" y="74320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50849</xdr:rowOff>
    </xdr:from>
    <xdr:ext cx="762000" cy="259045"/>
    <xdr:sp macro="" textlink="">
      <xdr:nvSpPr>
        <xdr:cNvPr id="138" name="テキスト ボックス 137">
          <a:extLst>
            <a:ext uri="{FF2B5EF4-FFF2-40B4-BE49-F238E27FC236}">
              <a16:creationId xmlns:a16="http://schemas.microsoft.com/office/drawing/2014/main" xmlns="" id="{00000000-0008-0000-0500-00008A000000}"/>
            </a:ext>
          </a:extLst>
        </xdr:cNvPr>
        <xdr:cNvSpPr txBox="1"/>
      </xdr:nvSpPr>
      <xdr:spPr>
        <a:xfrm>
          <a:off x="3225800" y="751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303695</xdr:rowOff>
    </xdr:from>
    <xdr:to>
      <xdr:col>15</xdr:col>
      <xdr:colOff>101600</xdr:colOff>
      <xdr:row>38</xdr:row>
      <xdr:rowOff>62395</xdr:rowOff>
    </xdr:to>
    <xdr:sp macro="" textlink="">
      <xdr:nvSpPr>
        <xdr:cNvPr id="139" name="楕円 138">
          <a:extLst>
            <a:ext uri="{FF2B5EF4-FFF2-40B4-BE49-F238E27FC236}">
              <a16:creationId xmlns:a16="http://schemas.microsoft.com/office/drawing/2014/main" xmlns="" id="{00000000-0008-0000-0500-00008B000000}"/>
            </a:ext>
          </a:extLst>
        </xdr:cNvPr>
        <xdr:cNvSpPr/>
      </xdr:nvSpPr>
      <xdr:spPr bwMode="auto">
        <a:xfrm>
          <a:off x="2857500" y="74283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47172</xdr:rowOff>
    </xdr:from>
    <xdr:ext cx="762000" cy="259045"/>
    <xdr:sp macro="" textlink="">
      <xdr:nvSpPr>
        <xdr:cNvPr id="140" name="テキスト ボックス 139">
          <a:extLst>
            <a:ext uri="{FF2B5EF4-FFF2-40B4-BE49-F238E27FC236}">
              <a16:creationId xmlns:a16="http://schemas.microsoft.com/office/drawing/2014/main" xmlns="" id="{00000000-0008-0000-0500-00008C000000}"/>
            </a:ext>
          </a:extLst>
        </xdr:cNvPr>
        <xdr:cNvSpPr txBox="1"/>
      </xdr:nvSpPr>
      <xdr:spPr>
        <a:xfrm>
          <a:off x="2527300" y="7514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xmlns=""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xmlns=""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xmlns=""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山形県新庄市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xmlns=""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35,849
35,482
222.85
17,711,044
16,702,148
930,163
9,464,990
14,358,630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26.8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xmlns=""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xmlns=""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xmlns=""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xmlns=""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xmlns=""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xmlns=""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xmlns=""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xmlns=""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xmlns=""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xmlns=""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xmlns=""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xmlns="" id="{00000000-0008-0000-06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xmlns=""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xmlns=""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xmlns=""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xmlns=""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xmlns=""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xmlns=""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xmlns=""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xmlns=""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xmlns=""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xmlns=""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xmlns=""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xmlns=""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xmlns=""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xmlns=""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xmlns=""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xmlns=""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xmlns="" id="{00000000-0008-0000-06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xmlns=""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xmlns=""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xmlns=""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xmlns=""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xmlns=""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xmlns=""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xmlns=""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143777</xdr:rowOff>
    </xdr:from>
    <xdr:to>
      <xdr:col>24</xdr:col>
      <xdr:colOff>62865</xdr:colOff>
      <xdr:row>38</xdr:row>
      <xdr:rowOff>65151</xdr:rowOff>
    </xdr:to>
    <xdr:cxnSp macro="">
      <xdr:nvCxnSpPr>
        <xdr:cNvPr id="56" name="直線コネクタ 55">
          <a:extLst>
            <a:ext uri="{FF2B5EF4-FFF2-40B4-BE49-F238E27FC236}">
              <a16:creationId xmlns:a16="http://schemas.microsoft.com/office/drawing/2014/main" xmlns="" id="{00000000-0008-0000-0600-000038000000}"/>
            </a:ext>
          </a:extLst>
        </xdr:cNvPr>
        <xdr:cNvCxnSpPr/>
      </xdr:nvCxnSpPr>
      <xdr:spPr>
        <a:xfrm flipV="1">
          <a:off x="4633595" y="5115827"/>
          <a:ext cx="1270" cy="14644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68978</xdr:rowOff>
    </xdr:from>
    <xdr:ext cx="534377" cy="259045"/>
    <xdr:sp macro="" textlink="">
      <xdr:nvSpPr>
        <xdr:cNvPr id="57" name="人件費最小値テキスト">
          <a:extLst>
            <a:ext uri="{FF2B5EF4-FFF2-40B4-BE49-F238E27FC236}">
              <a16:creationId xmlns:a16="http://schemas.microsoft.com/office/drawing/2014/main" xmlns="" id="{00000000-0008-0000-0600-000039000000}"/>
            </a:ext>
          </a:extLst>
        </xdr:cNvPr>
        <xdr:cNvSpPr txBox="1"/>
      </xdr:nvSpPr>
      <xdr:spPr>
        <a:xfrm>
          <a:off x="4686300" y="6584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65151</xdr:rowOff>
    </xdr:from>
    <xdr:to>
      <xdr:col>24</xdr:col>
      <xdr:colOff>152400</xdr:colOff>
      <xdr:row>38</xdr:row>
      <xdr:rowOff>65151</xdr:rowOff>
    </xdr:to>
    <xdr:cxnSp macro="">
      <xdr:nvCxnSpPr>
        <xdr:cNvPr id="58" name="直線コネクタ 57">
          <a:extLst>
            <a:ext uri="{FF2B5EF4-FFF2-40B4-BE49-F238E27FC236}">
              <a16:creationId xmlns:a16="http://schemas.microsoft.com/office/drawing/2014/main" xmlns="" id="{00000000-0008-0000-0600-00003A000000}"/>
            </a:ext>
          </a:extLst>
        </xdr:cNvPr>
        <xdr:cNvCxnSpPr/>
      </xdr:nvCxnSpPr>
      <xdr:spPr>
        <a:xfrm>
          <a:off x="4546600" y="65802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90454</xdr:rowOff>
    </xdr:from>
    <xdr:ext cx="599010" cy="259045"/>
    <xdr:sp macro="" textlink="">
      <xdr:nvSpPr>
        <xdr:cNvPr id="59" name="人件費最大値テキスト">
          <a:extLst>
            <a:ext uri="{FF2B5EF4-FFF2-40B4-BE49-F238E27FC236}">
              <a16:creationId xmlns:a16="http://schemas.microsoft.com/office/drawing/2014/main" xmlns="" id="{00000000-0008-0000-0600-00003B000000}"/>
            </a:ext>
          </a:extLst>
        </xdr:cNvPr>
        <xdr:cNvSpPr txBox="1"/>
      </xdr:nvSpPr>
      <xdr:spPr>
        <a:xfrm>
          <a:off x="4686300" y="4891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143777</xdr:rowOff>
    </xdr:from>
    <xdr:to>
      <xdr:col>24</xdr:col>
      <xdr:colOff>152400</xdr:colOff>
      <xdr:row>29</xdr:row>
      <xdr:rowOff>143777</xdr:rowOff>
    </xdr:to>
    <xdr:cxnSp macro="">
      <xdr:nvCxnSpPr>
        <xdr:cNvPr id="60" name="直線コネクタ 59">
          <a:extLst>
            <a:ext uri="{FF2B5EF4-FFF2-40B4-BE49-F238E27FC236}">
              <a16:creationId xmlns:a16="http://schemas.microsoft.com/office/drawing/2014/main" xmlns="" id="{00000000-0008-0000-0600-00003C000000}"/>
            </a:ext>
          </a:extLst>
        </xdr:cNvPr>
        <xdr:cNvCxnSpPr/>
      </xdr:nvCxnSpPr>
      <xdr:spPr>
        <a:xfrm>
          <a:off x="4546600" y="51158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121780</xdr:rowOff>
    </xdr:from>
    <xdr:to>
      <xdr:col>24</xdr:col>
      <xdr:colOff>63500</xdr:colOff>
      <xdr:row>36</xdr:row>
      <xdr:rowOff>128130</xdr:rowOff>
    </xdr:to>
    <xdr:cxnSp macro="">
      <xdr:nvCxnSpPr>
        <xdr:cNvPr id="61" name="直線コネクタ 60">
          <a:extLst>
            <a:ext uri="{FF2B5EF4-FFF2-40B4-BE49-F238E27FC236}">
              <a16:creationId xmlns:a16="http://schemas.microsoft.com/office/drawing/2014/main" xmlns="" id="{00000000-0008-0000-0600-00003D000000}"/>
            </a:ext>
          </a:extLst>
        </xdr:cNvPr>
        <xdr:cNvCxnSpPr/>
      </xdr:nvCxnSpPr>
      <xdr:spPr>
        <a:xfrm flipV="1">
          <a:off x="3797300" y="6293980"/>
          <a:ext cx="8382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106519</xdr:rowOff>
    </xdr:from>
    <xdr:ext cx="534377" cy="259045"/>
    <xdr:sp macro="" textlink="">
      <xdr:nvSpPr>
        <xdr:cNvPr id="62" name="人件費平均値テキスト">
          <a:extLst>
            <a:ext uri="{FF2B5EF4-FFF2-40B4-BE49-F238E27FC236}">
              <a16:creationId xmlns:a16="http://schemas.microsoft.com/office/drawing/2014/main" xmlns="" id="{00000000-0008-0000-0600-00003E000000}"/>
            </a:ext>
          </a:extLst>
        </xdr:cNvPr>
        <xdr:cNvSpPr txBox="1"/>
      </xdr:nvSpPr>
      <xdr:spPr>
        <a:xfrm>
          <a:off x="4686300" y="57643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83642</xdr:rowOff>
    </xdr:from>
    <xdr:to>
      <xdr:col>24</xdr:col>
      <xdr:colOff>114300</xdr:colOff>
      <xdr:row>35</xdr:row>
      <xdr:rowOff>13792</xdr:rowOff>
    </xdr:to>
    <xdr:sp macro="" textlink="">
      <xdr:nvSpPr>
        <xdr:cNvPr id="63" name="フローチャート: 判断 62">
          <a:extLst>
            <a:ext uri="{FF2B5EF4-FFF2-40B4-BE49-F238E27FC236}">
              <a16:creationId xmlns:a16="http://schemas.microsoft.com/office/drawing/2014/main" xmlns="" id="{00000000-0008-0000-0600-00003F000000}"/>
            </a:ext>
          </a:extLst>
        </xdr:cNvPr>
        <xdr:cNvSpPr/>
      </xdr:nvSpPr>
      <xdr:spPr>
        <a:xfrm>
          <a:off x="4584700" y="5912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128130</xdr:rowOff>
    </xdr:from>
    <xdr:to>
      <xdr:col>19</xdr:col>
      <xdr:colOff>177800</xdr:colOff>
      <xdr:row>36</xdr:row>
      <xdr:rowOff>153479</xdr:rowOff>
    </xdr:to>
    <xdr:cxnSp macro="">
      <xdr:nvCxnSpPr>
        <xdr:cNvPr id="64" name="直線コネクタ 63">
          <a:extLst>
            <a:ext uri="{FF2B5EF4-FFF2-40B4-BE49-F238E27FC236}">
              <a16:creationId xmlns:a16="http://schemas.microsoft.com/office/drawing/2014/main" xmlns="" id="{00000000-0008-0000-0600-000040000000}"/>
            </a:ext>
          </a:extLst>
        </xdr:cNvPr>
        <xdr:cNvCxnSpPr/>
      </xdr:nvCxnSpPr>
      <xdr:spPr>
        <a:xfrm flipV="1">
          <a:off x="2908300" y="6300330"/>
          <a:ext cx="889000" cy="25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94666</xdr:rowOff>
    </xdr:from>
    <xdr:to>
      <xdr:col>20</xdr:col>
      <xdr:colOff>38100</xdr:colOff>
      <xdr:row>35</xdr:row>
      <xdr:rowOff>24816</xdr:rowOff>
    </xdr:to>
    <xdr:sp macro="" textlink="">
      <xdr:nvSpPr>
        <xdr:cNvPr id="65" name="フローチャート: 判断 64">
          <a:extLst>
            <a:ext uri="{FF2B5EF4-FFF2-40B4-BE49-F238E27FC236}">
              <a16:creationId xmlns:a16="http://schemas.microsoft.com/office/drawing/2014/main" xmlns="" id="{00000000-0008-0000-0600-000041000000}"/>
            </a:ext>
          </a:extLst>
        </xdr:cNvPr>
        <xdr:cNvSpPr/>
      </xdr:nvSpPr>
      <xdr:spPr>
        <a:xfrm>
          <a:off x="3746500" y="5923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41343</xdr:rowOff>
    </xdr:from>
    <xdr:ext cx="534377" cy="259045"/>
    <xdr:sp macro="" textlink="">
      <xdr:nvSpPr>
        <xdr:cNvPr id="66" name="テキスト ボックス 65">
          <a:extLst>
            <a:ext uri="{FF2B5EF4-FFF2-40B4-BE49-F238E27FC236}">
              <a16:creationId xmlns:a16="http://schemas.microsoft.com/office/drawing/2014/main" xmlns="" id="{00000000-0008-0000-0600-000042000000}"/>
            </a:ext>
          </a:extLst>
        </xdr:cNvPr>
        <xdr:cNvSpPr txBox="1"/>
      </xdr:nvSpPr>
      <xdr:spPr>
        <a:xfrm>
          <a:off x="3530111" y="5699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120828</xdr:rowOff>
    </xdr:from>
    <xdr:to>
      <xdr:col>15</xdr:col>
      <xdr:colOff>50800</xdr:colOff>
      <xdr:row>36</xdr:row>
      <xdr:rowOff>153479</xdr:rowOff>
    </xdr:to>
    <xdr:cxnSp macro="">
      <xdr:nvCxnSpPr>
        <xdr:cNvPr id="67" name="直線コネクタ 66">
          <a:extLst>
            <a:ext uri="{FF2B5EF4-FFF2-40B4-BE49-F238E27FC236}">
              <a16:creationId xmlns:a16="http://schemas.microsoft.com/office/drawing/2014/main" xmlns="" id="{00000000-0008-0000-0600-000043000000}"/>
            </a:ext>
          </a:extLst>
        </xdr:cNvPr>
        <xdr:cNvCxnSpPr/>
      </xdr:nvCxnSpPr>
      <xdr:spPr>
        <a:xfrm>
          <a:off x="2019300" y="6293028"/>
          <a:ext cx="889000" cy="32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103962</xdr:rowOff>
    </xdr:from>
    <xdr:to>
      <xdr:col>15</xdr:col>
      <xdr:colOff>101600</xdr:colOff>
      <xdr:row>35</xdr:row>
      <xdr:rowOff>34112</xdr:rowOff>
    </xdr:to>
    <xdr:sp macro="" textlink="">
      <xdr:nvSpPr>
        <xdr:cNvPr id="68" name="フローチャート: 判断 67">
          <a:extLst>
            <a:ext uri="{FF2B5EF4-FFF2-40B4-BE49-F238E27FC236}">
              <a16:creationId xmlns:a16="http://schemas.microsoft.com/office/drawing/2014/main" xmlns="" id="{00000000-0008-0000-0600-000044000000}"/>
            </a:ext>
          </a:extLst>
        </xdr:cNvPr>
        <xdr:cNvSpPr/>
      </xdr:nvSpPr>
      <xdr:spPr>
        <a:xfrm>
          <a:off x="2857500" y="5933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50639</xdr:rowOff>
    </xdr:from>
    <xdr:ext cx="534377" cy="259045"/>
    <xdr:sp macro="" textlink="">
      <xdr:nvSpPr>
        <xdr:cNvPr id="69" name="テキスト ボックス 68">
          <a:extLst>
            <a:ext uri="{FF2B5EF4-FFF2-40B4-BE49-F238E27FC236}">
              <a16:creationId xmlns:a16="http://schemas.microsoft.com/office/drawing/2014/main" xmlns="" id="{00000000-0008-0000-0600-000045000000}"/>
            </a:ext>
          </a:extLst>
        </xdr:cNvPr>
        <xdr:cNvSpPr txBox="1"/>
      </xdr:nvSpPr>
      <xdr:spPr>
        <a:xfrm>
          <a:off x="2641111" y="57084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119786</xdr:rowOff>
    </xdr:from>
    <xdr:to>
      <xdr:col>10</xdr:col>
      <xdr:colOff>114300</xdr:colOff>
      <xdr:row>36</xdr:row>
      <xdr:rowOff>120828</xdr:rowOff>
    </xdr:to>
    <xdr:cxnSp macro="">
      <xdr:nvCxnSpPr>
        <xdr:cNvPr id="70" name="直線コネクタ 69">
          <a:extLst>
            <a:ext uri="{FF2B5EF4-FFF2-40B4-BE49-F238E27FC236}">
              <a16:creationId xmlns:a16="http://schemas.microsoft.com/office/drawing/2014/main" xmlns="" id="{00000000-0008-0000-0600-000046000000}"/>
            </a:ext>
          </a:extLst>
        </xdr:cNvPr>
        <xdr:cNvCxnSpPr/>
      </xdr:nvCxnSpPr>
      <xdr:spPr>
        <a:xfrm>
          <a:off x="1130300" y="6291986"/>
          <a:ext cx="889000" cy="1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106959</xdr:rowOff>
    </xdr:from>
    <xdr:to>
      <xdr:col>10</xdr:col>
      <xdr:colOff>165100</xdr:colOff>
      <xdr:row>35</xdr:row>
      <xdr:rowOff>37109</xdr:rowOff>
    </xdr:to>
    <xdr:sp macro="" textlink="">
      <xdr:nvSpPr>
        <xdr:cNvPr id="71" name="フローチャート: 判断 70">
          <a:extLst>
            <a:ext uri="{FF2B5EF4-FFF2-40B4-BE49-F238E27FC236}">
              <a16:creationId xmlns:a16="http://schemas.microsoft.com/office/drawing/2014/main" xmlns="" id="{00000000-0008-0000-0600-000047000000}"/>
            </a:ext>
          </a:extLst>
        </xdr:cNvPr>
        <xdr:cNvSpPr/>
      </xdr:nvSpPr>
      <xdr:spPr>
        <a:xfrm>
          <a:off x="1968500" y="5936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53636</xdr:rowOff>
    </xdr:from>
    <xdr:ext cx="534377" cy="259045"/>
    <xdr:sp macro="" textlink="">
      <xdr:nvSpPr>
        <xdr:cNvPr id="72" name="テキスト ボックス 71">
          <a:extLst>
            <a:ext uri="{FF2B5EF4-FFF2-40B4-BE49-F238E27FC236}">
              <a16:creationId xmlns:a16="http://schemas.microsoft.com/office/drawing/2014/main" xmlns="" id="{00000000-0008-0000-0600-000048000000}"/>
            </a:ext>
          </a:extLst>
        </xdr:cNvPr>
        <xdr:cNvSpPr txBox="1"/>
      </xdr:nvSpPr>
      <xdr:spPr>
        <a:xfrm>
          <a:off x="1752111" y="5711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161951</xdr:rowOff>
    </xdr:from>
    <xdr:to>
      <xdr:col>6</xdr:col>
      <xdr:colOff>38100</xdr:colOff>
      <xdr:row>35</xdr:row>
      <xdr:rowOff>92101</xdr:rowOff>
    </xdr:to>
    <xdr:sp macro="" textlink="">
      <xdr:nvSpPr>
        <xdr:cNvPr id="73" name="フローチャート: 判断 72">
          <a:extLst>
            <a:ext uri="{FF2B5EF4-FFF2-40B4-BE49-F238E27FC236}">
              <a16:creationId xmlns:a16="http://schemas.microsoft.com/office/drawing/2014/main" xmlns="" id="{00000000-0008-0000-0600-000049000000}"/>
            </a:ext>
          </a:extLst>
        </xdr:cNvPr>
        <xdr:cNvSpPr/>
      </xdr:nvSpPr>
      <xdr:spPr>
        <a:xfrm>
          <a:off x="1079500" y="5991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108628</xdr:rowOff>
    </xdr:from>
    <xdr:ext cx="534377" cy="259045"/>
    <xdr:sp macro="" textlink="">
      <xdr:nvSpPr>
        <xdr:cNvPr id="74" name="テキスト ボックス 73">
          <a:extLst>
            <a:ext uri="{FF2B5EF4-FFF2-40B4-BE49-F238E27FC236}">
              <a16:creationId xmlns:a16="http://schemas.microsoft.com/office/drawing/2014/main" xmlns="" id="{00000000-0008-0000-0600-00004A000000}"/>
            </a:ext>
          </a:extLst>
        </xdr:cNvPr>
        <xdr:cNvSpPr txBox="1"/>
      </xdr:nvSpPr>
      <xdr:spPr>
        <a:xfrm>
          <a:off x="863111" y="5766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xmlns=""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xmlns=""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xmlns=""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xmlns=""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xmlns=""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70980</xdr:rowOff>
    </xdr:from>
    <xdr:to>
      <xdr:col>24</xdr:col>
      <xdr:colOff>114300</xdr:colOff>
      <xdr:row>37</xdr:row>
      <xdr:rowOff>1130</xdr:rowOff>
    </xdr:to>
    <xdr:sp macro="" textlink="">
      <xdr:nvSpPr>
        <xdr:cNvPr id="80" name="楕円 79">
          <a:extLst>
            <a:ext uri="{FF2B5EF4-FFF2-40B4-BE49-F238E27FC236}">
              <a16:creationId xmlns:a16="http://schemas.microsoft.com/office/drawing/2014/main" xmlns="" id="{00000000-0008-0000-0600-000050000000}"/>
            </a:ext>
          </a:extLst>
        </xdr:cNvPr>
        <xdr:cNvSpPr/>
      </xdr:nvSpPr>
      <xdr:spPr>
        <a:xfrm>
          <a:off x="4584700" y="624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49407</xdr:rowOff>
    </xdr:from>
    <xdr:ext cx="534377" cy="259045"/>
    <xdr:sp macro="" textlink="">
      <xdr:nvSpPr>
        <xdr:cNvPr id="81" name="人件費該当値テキスト">
          <a:extLst>
            <a:ext uri="{FF2B5EF4-FFF2-40B4-BE49-F238E27FC236}">
              <a16:creationId xmlns:a16="http://schemas.microsoft.com/office/drawing/2014/main" xmlns="" id="{00000000-0008-0000-0600-000051000000}"/>
            </a:ext>
          </a:extLst>
        </xdr:cNvPr>
        <xdr:cNvSpPr txBox="1"/>
      </xdr:nvSpPr>
      <xdr:spPr>
        <a:xfrm>
          <a:off x="4686300" y="6221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77330</xdr:rowOff>
    </xdr:from>
    <xdr:to>
      <xdr:col>20</xdr:col>
      <xdr:colOff>38100</xdr:colOff>
      <xdr:row>37</xdr:row>
      <xdr:rowOff>7480</xdr:rowOff>
    </xdr:to>
    <xdr:sp macro="" textlink="">
      <xdr:nvSpPr>
        <xdr:cNvPr id="82" name="楕円 81">
          <a:extLst>
            <a:ext uri="{FF2B5EF4-FFF2-40B4-BE49-F238E27FC236}">
              <a16:creationId xmlns:a16="http://schemas.microsoft.com/office/drawing/2014/main" xmlns="" id="{00000000-0008-0000-0600-000052000000}"/>
            </a:ext>
          </a:extLst>
        </xdr:cNvPr>
        <xdr:cNvSpPr/>
      </xdr:nvSpPr>
      <xdr:spPr>
        <a:xfrm>
          <a:off x="3746500" y="624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170057</xdr:rowOff>
    </xdr:from>
    <xdr:ext cx="534377" cy="259045"/>
    <xdr:sp macro="" textlink="">
      <xdr:nvSpPr>
        <xdr:cNvPr id="83" name="テキスト ボックス 82">
          <a:extLst>
            <a:ext uri="{FF2B5EF4-FFF2-40B4-BE49-F238E27FC236}">
              <a16:creationId xmlns:a16="http://schemas.microsoft.com/office/drawing/2014/main" xmlns="" id="{00000000-0008-0000-0600-000053000000}"/>
            </a:ext>
          </a:extLst>
        </xdr:cNvPr>
        <xdr:cNvSpPr txBox="1"/>
      </xdr:nvSpPr>
      <xdr:spPr>
        <a:xfrm>
          <a:off x="3530111" y="6342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102679</xdr:rowOff>
    </xdr:from>
    <xdr:to>
      <xdr:col>15</xdr:col>
      <xdr:colOff>101600</xdr:colOff>
      <xdr:row>37</xdr:row>
      <xdr:rowOff>32829</xdr:rowOff>
    </xdr:to>
    <xdr:sp macro="" textlink="">
      <xdr:nvSpPr>
        <xdr:cNvPr id="84" name="楕円 83">
          <a:extLst>
            <a:ext uri="{FF2B5EF4-FFF2-40B4-BE49-F238E27FC236}">
              <a16:creationId xmlns:a16="http://schemas.microsoft.com/office/drawing/2014/main" xmlns="" id="{00000000-0008-0000-0600-000054000000}"/>
            </a:ext>
          </a:extLst>
        </xdr:cNvPr>
        <xdr:cNvSpPr/>
      </xdr:nvSpPr>
      <xdr:spPr>
        <a:xfrm>
          <a:off x="2857500" y="6274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23956</xdr:rowOff>
    </xdr:from>
    <xdr:ext cx="534377" cy="259045"/>
    <xdr:sp macro="" textlink="">
      <xdr:nvSpPr>
        <xdr:cNvPr id="85" name="テキスト ボックス 84">
          <a:extLst>
            <a:ext uri="{FF2B5EF4-FFF2-40B4-BE49-F238E27FC236}">
              <a16:creationId xmlns:a16="http://schemas.microsoft.com/office/drawing/2014/main" xmlns="" id="{00000000-0008-0000-0600-000055000000}"/>
            </a:ext>
          </a:extLst>
        </xdr:cNvPr>
        <xdr:cNvSpPr txBox="1"/>
      </xdr:nvSpPr>
      <xdr:spPr>
        <a:xfrm>
          <a:off x="2641111" y="6367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70028</xdr:rowOff>
    </xdr:from>
    <xdr:to>
      <xdr:col>10</xdr:col>
      <xdr:colOff>165100</xdr:colOff>
      <xdr:row>37</xdr:row>
      <xdr:rowOff>178</xdr:rowOff>
    </xdr:to>
    <xdr:sp macro="" textlink="">
      <xdr:nvSpPr>
        <xdr:cNvPr id="86" name="楕円 85">
          <a:extLst>
            <a:ext uri="{FF2B5EF4-FFF2-40B4-BE49-F238E27FC236}">
              <a16:creationId xmlns:a16="http://schemas.microsoft.com/office/drawing/2014/main" xmlns="" id="{00000000-0008-0000-0600-000056000000}"/>
            </a:ext>
          </a:extLst>
        </xdr:cNvPr>
        <xdr:cNvSpPr/>
      </xdr:nvSpPr>
      <xdr:spPr>
        <a:xfrm>
          <a:off x="1968500" y="6242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162755</xdr:rowOff>
    </xdr:from>
    <xdr:ext cx="534377" cy="259045"/>
    <xdr:sp macro="" textlink="">
      <xdr:nvSpPr>
        <xdr:cNvPr id="87" name="テキスト ボックス 86">
          <a:extLst>
            <a:ext uri="{FF2B5EF4-FFF2-40B4-BE49-F238E27FC236}">
              <a16:creationId xmlns:a16="http://schemas.microsoft.com/office/drawing/2014/main" xmlns="" id="{00000000-0008-0000-0600-000057000000}"/>
            </a:ext>
          </a:extLst>
        </xdr:cNvPr>
        <xdr:cNvSpPr txBox="1"/>
      </xdr:nvSpPr>
      <xdr:spPr>
        <a:xfrm>
          <a:off x="1752111" y="6334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68986</xdr:rowOff>
    </xdr:from>
    <xdr:to>
      <xdr:col>6</xdr:col>
      <xdr:colOff>38100</xdr:colOff>
      <xdr:row>36</xdr:row>
      <xdr:rowOff>170586</xdr:rowOff>
    </xdr:to>
    <xdr:sp macro="" textlink="">
      <xdr:nvSpPr>
        <xdr:cNvPr id="88" name="楕円 87">
          <a:extLst>
            <a:ext uri="{FF2B5EF4-FFF2-40B4-BE49-F238E27FC236}">
              <a16:creationId xmlns:a16="http://schemas.microsoft.com/office/drawing/2014/main" xmlns="" id="{00000000-0008-0000-0600-000058000000}"/>
            </a:ext>
          </a:extLst>
        </xdr:cNvPr>
        <xdr:cNvSpPr/>
      </xdr:nvSpPr>
      <xdr:spPr>
        <a:xfrm>
          <a:off x="1079500" y="6241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161713</xdr:rowOff>
    </xdr:from>
    <xdr:ext cx="534377" cy="259045"/>
    <xdr:sp macro="" textlink="">
      <xdr:nvSpPr>
        <xdr:cNvPr id="89" name="テキスト ボックス 88">
          <a:extLst>
            <a:ext uri="{FF2B5EF4-FFF2-40B4-BE49-F238E27FC236}">
              <a16:creationId xmlns:a16="http://schemas.microsoft.com/office/drawing/2014/main" xmlns="" id="{00000000-0008-0000-0600-000059000000}"/>
            </a:ext>
          </a:extLst>
        </xdr:cNvPr>
        <xdr:cNvSpPr txBox="1"/>
      </xdr:nvSpPr>
      <xdr:spPr>
        <a:xfrm>
          <a:off x="863111" y="6333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xmlns=""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xmlns=""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xmlns=""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xmlns=""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xmlns=""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xmlns=""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xmlns=""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xmlns=""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xmlns=""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xmlns=""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xmlns="" id="{00000000-0008-0000-06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1" name="直線コネクタ 100">
          <a:extLst>
            <a:ext uri="{FF2B5EF4-FFF2-40B4-BE49-F238E27FC236}">
              <a16:creationId xmlns:a16="http://schemas.microsoft.com/office/drawing/2014/main" xmlns="" id="{00000000-0008-0000-0600-000065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2" name="テキスト ボックス 101">
          <a:extLst>
            <a:ext uri="{FF2B5EF4-FFF2-40B4-BE49-F238E27FC236}">
              <a16:creationId xmlns:a16="http://schemas.microsoft.com/office/drawing/2014/main" xmlns="" id="{00000000-0008-0000-0600-000066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3" name="直線コネクタ 102">
          <a:extLst>
            <a:ext uri="{FF2B5EF4-FFF2-40B4-BE49-F238E27FC236}">
              <a16:creationId xmlns:a16="http://schemas.microsoft.com/office/drawing/2014/main" xmlns="" id="{00000000-0008-0000-0600-000067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4" name="テキスト ボックス 103">
          <a:extLst>
            <a:ext uri="{FF2B5EF4-FFF2-40B4-BE49-F238E27FC236}">
              <a16:creationId xmlns:a16="http://schemas.microsoft.com/office/drawing/2014/main" xmlns="" id="{00000000-0008-0000-0600-000068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5" name="直線コネクタ 104">
          <a:extLst>
            <a:ext uri="{FF2B5EF4-FFF2-40B4-BE49-F238E27FC236}">
              <a16:creationId xmlns:a16="http://schemas.microsoft.com/office/drawing/2014/main" xmlns="" id="{00000000-0008-0000-0600-000069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6" name="テキスト ボックス 105">
          <a:extLst>
            <a:ext uri="{FF2B5EF4-FFF2-40B4-BE49-F238E27FC236}">
              <a16:creationId xmlns:a16="http://schemas.microsoft.com/office/drawing/2014/main" xmlns="" id="{00000000-0008-0000-0600-00006A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7" name="直線コネクタ 106">
          <a:extLst>
            <a:ext uri="{FF2B5EF4-FFF2-40B4-BE49-F238E27FC236}">
              <a16:creationId xmlns:a16="http://schemas.microsoft.com/office/drawing/2014/main" xmlns="" id="{00000000-0008-0000-0600-00006B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8" name="テキスト ボックス 107">
          <a:extLst>
            <a:ext uri="{FF2B5EF4-FFF2-40B4-BE49-F238E27FC236}">
              <a16:creationId xmlns:a16="http://schemas.microsoft.com/office/drawing/2014/main" xmlns="" id="{00000000-0008-0000-0600-00006C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9" name="直線コネクタ 108">
          <a:extLst>
            <a:ext uri="{FF2B5EF4-FFF2-40B4-BE49-F238E27FC236}">
              <a16:creationId xmlns:a16="http://schemas.microsoft.com/office/drawing/2014/main" xmlns="" id="{00000000-0008-0000-0600-00006D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0" name="テキスト ボックス 109">
          <a:extLst>
            <a:ext uri="{FF2B5EF4-FFF2-40B4-BE49-F238E27FC236}">
              <a16:creationId xmlns:a16="http://schemas.microsoft.com/office/drawing/2014/main" xmlns="" id="{00000000-0008-0000-0600-00006E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1" name="直線コネクタ 110">
          <a:extLst>
            <a:ext uri="{FF2B5EF4-FFF2-40B4-BE49-F238E27FC236}">
              <a16:creationId xmlns:a16="http://schemas.microsoft.com/office/drawing/2014/main" xmlns="" id="{00000000-0008-0000-0600-00006F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2" name="テキスト ボックス 111">
          <a:extLst>
            <a:ext uri="{FF2B5EF4-FFF2-40B4-BE49-F238E27FC236}">
              <a16:creationId xmlns:a16="http://schemas.microsoft.com/office/drawing/2014/main" xmlns="" id="{00000000-0008-0000-0600-000070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xmlns="" id="{00000000-0008-0000-06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xmlns="" id="{00000000-0008-0000-06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xmlns="" id="{00000000-0008-0000-06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104942</xdr:rowOff>
    </xdr:from>
    <xdr:to>
      <xdr:col>24</xdr:col>
      <xdr:colOff>62865</xdr:colOff>
      <xdr:row>59</xdr:row>
      <xdr:rowOff>39007</xdr:rowOff>
    </xdr:to>
    <xdr:cxnSp macro="">
      <xdr:nvCxnSpPr>
        <xdr:cNvPr id="116" name="直線コネクタ 115">
          <a:extLst>
            <a:ext uri="{FF2B5EF4-FFF2-40B4-BE49-F238E27FC236}">
              <a16:creationId xmlns:a16="http://schemas.microsoft.com/office/drawing/2014/main" xmlns="" id="{00000000-0008-0000-0600-000074000000}"/>
            </a:ext>
          </a:extLst>
        </xdr:cNvPr>
        <xdr:cNvCxnSpPr/>
      </xdr:nvCxnSpPr>
      <xdr:spPr>
        <a:xfrm flipV="1">
          <a:off x="4633595" y="8677442"/>
          <a:ext cx="1270" cy="14771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42834</xdr:rowOff>
    </xdr:from>
    <xdr:ext cx="534377" cy="259045"/>
    <xdr:sp macro="" textlink="">
      <xdr:nvSpPr>
        <xdr:cNvPr id="117" name="物件費最小値テキスト">
          <a:extLst>
            <a:ext uri="{FF2B5EF4-FFF2-40B4-BE49-F238E27FC236}">
              <a16:creationId xmlns:a16="http://schemas.microsoft.com/office/drawing/2014/main" xmlns="" id="{00000000-0008-0000-0600-000075000000}"/>
            </a:ext>
          </a:extLst>
        </xdr:cNvPr>
        <xdr:cNvSpPr txBox="1"/>
      </xdr:nvSpPr>
      <xdr:spPr>
        <a:xfrm>
          <a:off x="4686300" y="101583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39007</xdr:rowOff>
    </xdr:from>
    <xdr:to>
      <xdr:col>24</xdr:col>
      <xdr:colOff>152400</xdr:colOff>
      <xdr:row>59</xdr:row>
      <xdr:rowOff>39007</xdr:rowOff>
    </xdr:to>
    <xdr:cxnSp macro="">
      <xdr:nvCxnSpPr>
        <xdr:cNvPr id="118" name="直線コネクタ 117">
          <a:extLst>
            <a:ext uri="{FF2B5EF4-FFF2-40B4-BE49-F238E27FC236}">
              <a16:creationId xmlns:a16="http://schemas.microsoft.com/office/drawing/2014/main" xmlns="" id="{00000000-0008-0000-0600-000076000000}"/>
            </a:ext>
          </a:extLst>
        </xdr:cNvPr>
        <xdr:cNvCxnSpPr/>
      </xdr:nvCxnSpPr>
      <xdr:spPr>
        <a:xfrm>
          <a:off x="4546600" y="10154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51619</xdr:rowOff>
    </xdr:from>
    <xdr:ext cx="599010" cy="259045"/>
    <xdr:sp macro="" textlink="">
      <xdr:nvSpPr>
        <xdr:cNvPr id="119" name="物件費最大値テキスト">
          <a:extLst>
            <a:ext uri="{FF2B5EF4-FFF2-40B4-BE49-F238E27FC236}">
              <a16:creationId xmlns:a16="http://schemas.microsoft.com/office/drawing/2014/main" xmlns="" id="{00000000-0008-0000-0600-000077000000}"/>
            </a:ext>
          </a:extLst>
        </xdr:cNvPr>
        <xdr:cNvSpPr txBox="1"/>
      </xdr:nvSpPr>
      <xdr:spPr>
        <a:xfrm>
          <a:off x="4686300" y="84526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171,193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104942</xdr:rowOff>
    </xdr:from>
    <xdr:to>
      <xdr:col>24</xdr:col>
      <xdr:colOff>152400</xdr:colOff>
      <xdr:row>50</xdr:row>
      <xdr:rowOff>104942</xdr:rowOff>
    </xdr:to>
    <xdr:cxnSp macro="">
      <xdr:nvCxnSpPr>
        <xdr:cNvPr id="120" name="直線コネクタ 119">
          <a:extLst>
            <a:ext uri="{FF2B5EF4-FFF2-40B4-BE49-F238E27FC236}">
              <a16:creationId xmlns:a16="http://schemas.microsoft.com/office/drawing/2014/main" xmlns="" id="{00000000-0008-0000-0600-000078000000}"/>
            </a:ext>
          </a:extLst>
        </xdr:cNvPr>
        <xdr:cNvCxnSpPr/>
      </xdr:nvCxnSpPr>
      <xdr:spPr>
        <a:xfrm>
          <a:off x="4546600" y="8677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89299</xdr:rowOff>
    </xdr:from>
    <xdr:to>
      <xdr:col>24</xdr:col>
      <xdr:colOff>63500</xdr:colOff>
      <xdr:row>57</xdr:row>
      <xdr:rowOff>116720</xdr:rowOff>
    </xdr:to>
    <xdr:cxnSp macro="">
      <xdr:nvCxnSpPr>
        <xdr:cNvPr id="121" name="直線コネクタ 120">
          <a:extLst>
            <a:ext uri="{FF2B5EF4-FFF2-40B4-BE49-F238E27FC236}">
              <a16:creationId xmlns:a16="http://schemas.microsoft.com/office/drawing/2014/main" xmlns="" id="{00000000-0008-0000-0600-000079000000}"/>
            </a:ext>
          </a:extLst>
        </xdr:cNvPr>
        <xdr:cNvCxnSpPr/>
      </xdr:nvCxnSpPr>
      <xdr:spPr>
        <a:xfrm>
          <a:off x="3797300" y="9861949"/>
          <a:ext cx="838200" cy="27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29764</xdr:rowOff>
    </xdr:from>
    <xdr:ext cx="534377" cy="259045"/>
    <xdr:sp macro="" textlink="">
      <xdr:nvSpPr>
        <xdr:cNvPr id="122" name="物件費平均値テキスト">
          <a:extLst>
            <a:ext uri="{FF2B5EF4-FFF2-40B4-BE49-F238E27FC236}">
              <a16:creationId xmlns:a16="http://schemas.microsoft.com/office/drawing/2014/main" xmlns="" id="{00000000-0008-0000-0600-00007A000000}"/>
            </a:ext>
          </a:extLst>
        </xdr:cNvPr>
        <xdr:cNvSpPr txBox="1"/>
      </xdr:nvSpPr>
      <xdr:spPr>
        <a:xfrm>
          <a:off x="4686300" y="94595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6887</xdr:rowOff>
    </xdr:from>
    <xdr:to>
      <xdr:col>24</xdr:col>
      <xdr:colOff>114300</xdr:colOff>
      <xdr:row>56</xdr:row>
      <xdr:rowOff>108487</xdr:rowOff>
    </xdr:to>
    <xdr:sp macro="" textlink="">
      <xdr:nvSpPr>
        <xdr:cNvPr id="123" name="フローチャート: 判断 122">
          <a:extLst>
            <a:ext uri="{FF2B5EF4-FFF2-40B4-BE49-F238E27FC236}">
              <a16:creationId xmlns:a16="http://schemas.microsoft.com/office/drawing/2014/main" xmlns="" id="{00000000-0008-0000-0600-00007B000000}"/>
            </a:ext>
          </a:extLst>
        </xdr:cNvPr>
        <xdr:cNvSpPr/>
      </xdr:nvSpPr>
      <xdr:spPr>
        <a:xfrm>
          <a:off x="4584700" y="9608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89299</xdr:rowOff>
    </xdr:from>
    <xdr:to>
      <xdr:col>19</xdr:col>
      <xdr:colOff>177800</xdr:colOff>
      <xdr:row>57</xdr:row>
      <xdr:rowOff>161112</xdr:rowOff>
    </xdr:to>
    <xdr:cxnSp macro="">
      <xdr:nvCxnSpPr>
        <xdr:cNvPr id="124" name="直線コネクタ 123">
          <a:extLst>
            <a:ext uri="{FF2B5EF4-FFF2-40B4-BE49-F238E27FC236}">
              <a16:creationId xmlns:a16="http://schemas.microsoft.com/office/drawing/2014/main" xmlns="" id="{00000000-0008-0000-0600-00007C000000}"/>
            </a:ext>
          </a:extLst>
        </xdr:cNvPr>
        <xdr:cNvCxnSpPr/>
      </xdr:nvCxnSpPr>
      <xdr:spPr>
        <a:xfrm flipV="1">
          <a:off x="2908300" y="9861949"/>
          <a:ext cx="889000" cy="71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47850</xdr:rowOff>
    </xdr:from>
    <xdr:to>
      <xdr:col>20</xdr:col>
      <xdr:colOff>38100</xdr:colOff>
      <xdr:row>56</xdr:row>
      <xdr:rowOff>149450</xdr:rowOff>
    </xdr:to>
    <xdr:sp macro="" textlink="">
      <xdr:nvSpPr>
        <xdr:cNvPr id="125" name="フローチャート: 判断 124">
          <a:extLst>
            <a:ext uri="{FF2B5EF4-FFF2-40B4-BE49-F238E27FC236}">
              <a16:creationId xmlns:a16="http://schemas.microsoft.com/office/drawing/2014/main" xmlns="" id="{00000000-0008-0000-0600-00007D000000}"/>
            </a:ext>
          </a:extLst>
        </xdr:cNvPr>
        <xdr:cNvSpPr/>
      </xdr:nvSpPr>
      <xdr:spPr>
        <a:xfrm>
          <a:off x="3746500" y="964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165977</xdr:rowOff>
    </xdr:from>
    <xdr:ext cx="534377" cy="259045"/>
    <xdr:sp macro="" textlink="">
      <xdr:nvSpPr>
        <xdr:cNvPr id="126" name="テキスト ボックス 125">
          <a:extLst>
            <a:ext uri="{FF2B5EF4-FFF2-40B4-BE49-F238E27FC236}">
              <a16:creationId xmlns:a16="http://schemas.microsoft.com/office/drawing/2014/main" xmlns="" id="{00000000-0008-0000-0600-00007E000000}"/>
            </a:ext>
          </a:extLst>
        </xdr:cNvPr>
        <xdr:cNvSpPr txBox="1"/>
      </xdr:nvSpPr>
      <xdr:spPr>
        <a:xfrm>
          <a:off x="3530111" y="9424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161112</xdr:rowOff>
    </xdr:from>
    <xdr:to>
      <xdr:col>15</xdr:col>
      <xdr:colOff>50800</xdr:colOff>
      <xdr:row>58</xdr:row>
      <xdr:rowOff>100588</xdr:rowOff>
    </xdr:to>
    <xdr:cxnSp macro="">
      <xdr:nvCxnSpPr>
        <xdr:cNvPr id="127" name="直線コネクタ 126">
          <a:extLst>
            <a:ext uri="{FF2B5EF4-FFF2-40B4-BE49-F238E27FC236}">
              <a16:creationId xmlns:a16="http://schemas.microsoft.com/office/drawing/2014/main" xmlns="" id="{00000000-0008-0000-0600-00007F000000}"/>
            </a:ext>
          </a:extLst>
        </xdr:cNvPr>
        <xdr:cNvCxnSpPr/>
      </xdr:nvCxnSpPr>
      <xdr:spPr>
        <a:xfrm flipV="1">
          <a:off x="2019300" y="9933762"/>
          <a:ext cx="889000" cy="110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66236</xdr:rowOff>
    </xdr:from>
    <xdr:to>
      <xdr:col>15</xdr:col>
      <xdr:colOff>101600</xdr:colOff>
      <xdr:row>56</xdr:row>
      <xdr:rowOff>167836</xdr:rowOff>
    </xdr:to>
    <xdr:sp macro="" textlink="">
      <xdr:nvSpPr>
        <xdr:cNvPr id="128" name="フローチャート: 判断 127">
          <a:extLst>
            <a:ext uri="{FF2B5EF4-FFF2-40B4-BE49-F238E27FC236}">
              <a16:creationId xmlns:a16="http://schemas.microsoft.com/office/drawing/2014/main" xmlns="" id="{00000000-0008-0000-0600-000080000000}"/>
            </a:ext>
          </a:extLst>
        </xdr:cNvPr>
        <xdr:cNvSpPr/>
      </xdr:nvSpPr>
      <xdr:spPr>
        <a:xfrm>
          <a:off x="2857500" y="9667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12913</xdr:rowOff>
    </xdr:from>
    <xdr:ext cx="534377" cy="259045"/>
    <xdr:sp macro="" textlink="">
      <xdr:nvSpPr>
        <xdr:cNvPr id="129" name="テキスト ボックス 128">
          <a:extLst>
            <a:ext uri="{FF2B5EF4-FFF2-40B4-BE49-F238E27FC236}">
              <a16:creationId xmlns:a16="http://schemas.microsoft.com/office/drawing/2014/main" xmlns="" id="{00000000-0008-0000-0600-000081000000}"/>
            </a:ext>
          </a:extLst>
        </xdr:cNvPr>
        <xdr:cNvSpPr txBox="1"/>
      </xdr:nvSpPr>
      <xdr:spPr>
        <a:xfrm>
          <a:off x="2641111" y="9442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100588</xdr:rowOff>
    </xdr:from>
    <xdr:to>
      <xdr:col>10</xdr:col>
      <xdr:colOff>114300</xdr:colOff>
      <xdr:row>58</xdr:row>
      <xdr:rowOff>101535</xdr:rowOff>
    </xdr:to>
    <xdr:cxnSp macro="">
      <xdr:nvCxnSpPr>
        <xdr:cNvPr id="130" name="直線コネクタ 129">
          <a:extLst>
            <a:ext uri="{FF2B5EF4-FFF2-40B4-BE49-F238E27FC236}">
              <a16:creationId xmlns:a16="http://schemas.microsoft.com/office/drawing/2014/main" xmlns="" id="{00000000-0008-0000-0600-000082000000}"/>
            </a:ext>
          </a:extLst>
        </xdr:cNvPr>
        <xdr:cNvCxnSpPr/>
      </xdr:nvCxnSpPr>
      <xdr:spPr>
        <a:xfrm flipV="1">
          <a:off x="1130300" y="10044688"/>
          <a:ext cx="889000" cy="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127544</xdr:rowOff>
    </xdr:from>
    <xdr:to>
      <xdr:col>10</xdr:col>
      <xdr:colOff>165100</xdr:colOff>
      <xdr:row>57</xdr:row>
      <xdr:rowOff>57694</xdr:rowOff>
    </xdr:to>
    <xdr:sp macro="" textlink="">
      <xdr:nvSpPr>
        <xdr:cNvPr id="131" name="フローチャート: 判断 130">
          <a:extLst>
            <a:ext uri="{FF2B5EF4-FFF2-40B4-BE49-F238E27FC236}">
              <a16:creationId xmlns:a16="http://schemas.microsoft.com/office/drawing/2014/main" xmlns="" id="{00000000-0008-0000-0600-000083000000}"/>
            </a:ext>
          </a:extLst>
        </xdr:cNvPr>
        <xdr:cNvSpPr/>
      </xdr:nvSpPr>
      <xdr:spPr>
        <a:xfrm>
          <a:off x="1968500" y="9728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74221</xdr:rowOff>
    </xdr:from>
    <xdr:ext cx="534377" cy="259045"/>
    <xdr:sp macro="" textlink="">
      <xdr:nvSpPr>
        <xdr:cNvPr id="132" name="テキスト ボックス 131">
          <a:extLst>
            <a:ext uri="{FF2B5EF4-FFF2-40B4-BE49-F238E27FC236}">
              <a16:creationId xmlns:a16="http://schemas.microsoft.com/office/drawing/2014/main" xmlns="" id="{00000000-0008-0000-0600-000084000000}"/>
            </a:ext>
          </a:extLst>
        </xdr:cNvPr>
        <xdr:cNvSpPr txBox="1"/>
      </xdr:nvSpPr>
      <xdr:spPr>
        <a:xfrm>
          <a:off x="1752111" y="9503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146355</xdr:rowOff>
    </xdr:from>
    <xdr:to>
      <xdr:col>6</xdr:col>
      <xdr:colOff>38100</xdr:colOff>
      <xdr:row>57</xdr:row>
      <xdr:rowOff>76505</xdr:rowOff>
    </xdr:to>
    <xdr:sp macro="" textlink="">
      <xdr:nvSpPr>
        <xdr:cNvPr id="133" name="フローチャート: 判断 132">
          <a:extLst>
            <a:ext uri="{FF2B5EF4-FFF2-40B4-BE49-F238E27FC236}">
              <a16:creationId xmlns:a16="http://schemas.microsoft.com/office/drawing/2014/main" xmlns="" id="{00000000-0008-0000-0600-000085000000}"/>
            </a:ext>
          </a:extLst>
        </xdr:cNvPr>
        <xdr:cNvSpPr/>
      </xdr:nvSpPr>
      <xdr:spPr>
        <a:xfrm>
          <a:off x="1079500" y="9747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93032</xdr:rowOff>
    </xdr:from>
    <xdr:ext cx="534377" cy="259045"/>
    <xdr:sp macro="" textlink="">
      <xdr:nvSpPr>
        <xdr:cNvPr id="134" name="テキスト ボックス 133">
          <a:extLst>
            <a:ext uri="{FF2B5EF4-FFF2-40B4-BE49-F238E27FC236}">
              <a16:creationId xmlns:a16="http://schemas.microsoft.com/office/drawing/2014/main" xmlns="" id="{00000000-0008-0000-0600-000086000000}"/>
            </a:ext>
          </a:extLst>
        </xdr:cNvPr>
        <xdr:cNvSpPr txBox="1"/>
      </xdr:nvSpPr>
      <xdr:spPr>
        <a:xfrm>
          <a:off x="863111" y="9522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xmlns="" id="{00000000-0008-0000-06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xmlns="" id="{00000000-0008-0000-06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xmlns="" id="{00000000-0008-0000-06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xmlns="" id="{00000000-0008-0000-06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xmlns="" id="{00000000-0008-0000-06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65920</xdr:rowOff>
    </xdr:from>
    <xdr:to>
      <xdr:col>24</xdr:col>
      <xdr:colOff>114300</xdr:colOff>
      <xdr:row>57</xdr:row>
      <xdr:rowOff>167520</xdr:rowOff>
    </xdr:to>
    <xdr:sp macro="" textlink="">
      <xdr:nvSpPr>
        <xdr:cNvPr id="140" name="楕円 139">
          <a:extLst>
            <a:ext uri="{FF2B5EF4-FFF2-40B4-BE49-F238E27FC236}">
              <a16:creationId xmlns:a16="http://schemas.microsoft.com/office/drawing/2014/main" xmlns="" id="{00000000-0008-0000-0600-00008C000000}"/>
            </a:ext>
          </a:extLst>
        </xdr:cNvPr>
        <xdr:cNvSpPr/>
      </xdr:nvSpPr>
      <xdr:spPr>
        <a:xfrm>
          <a:off x="4584700" y="983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44347</xdr:rowOff>
    </xdr:from>
    <xdr:ext cx="534377" cy="259045"/>
    <xdr:sp macro="" textlink="">
      <xdr:nvSpPr>
        <xdr:cNvPr id="141" name="物件費該当値テキスト">
          <a:extLst>
            <a:ext uri="{FF2B5EF4-FFF2-40B4-BE49-F238E27FC236}">
              <a16:creationId xmlns:a16="http://schemas.microsoft.com/office/drawing/2014/main" xmlns="" id="{00000000-0008-0000-0600-00008D000000}"/>
            </a:ext>
          </a:extLst>
        </xdr:cNvPr>
        <xdr:cNvSpPr txBox="1"/>
      </xdr:nvSpPr>
      <xdr:spPr>
        <a:xfrm>
          <a:off x="4686300" y="9816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38499</xdr:rowOff>
    </xdr:from>
    <xdr:to>
      <xdr:col>20</xdr:col>
      <xdr:colOff>38100</xdr:colOff>
      <xdr:row>57</xdr:row>
      <xdr:rowOff>140099</xdr:rowOff>
    </xdr:to>
    <xdr:sp macro="" textlink="">
      <xdr:nvSpPr>
        <xdr:cNvPr id="142" name="楕円 141">
          <a:extLst>
            <a:ext uri="{FF2B5EF4-FFF2-40B4-BE49-F238E27FC236}">
              <a16:creationId xmlns:a16="http://schemas.microsoft.com/office/drawing/2014/main" xmlns="" id="{00000000-0008-0000-0600-00008E000000}"/>
            </a:ext>
          </a:extLst>
        </xdr:cNvPr>
        <xdr:cNvSpPr/>
      </xdr:nvSpPr>
      <xdr:spPr>
        <a:xfrm>
          <a:off x="3746500" y="9811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131226</xdr:rowOff>
    </xdr:from>
    <xdr:ext cx="534377" cy="259045"/>
    <xdr:sp macro="" textlink="">
      <xdr:nvSpPr>
        <xdr:cNvPr id="143" name="テキスト ボックス 142">
          <a:extLst>
            <a:ext uri="{FF2B5EF4-FFF2-40B4-BE49-F238E27FC236}">
              <a16:creationId xmlns:a16="http://schemas.microsoft.com/office/drawing/2014/main" xmlns="" id="{00000000-0008-0000-0600-00008F000000}"/>
            </a:ext>
          </a:extLst>
        </xdr:cNvPr>
        <xdr:cNvSpPr txBox="1"/>
      </xdr:nvSpPr>
      <xdr:spPr>
        <a:xfrm>
          <a:off x="3530111" y="9903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110312</xdr:rowOff>
    </xdr:from>
    <xdr:to>
      <xdr:col>15</xdr:col>
      <xdr:colOff>101600</xdr:colOff>
      <xdr:row>58</xdr:row>
      <xdr:rowOff>40462</xdr:rowOff>
    </xdr:to>
    <xdr:sp macro="" textlink="">
      <xdr:nvSpPr>
        <xdr:cNvPr id="144" name="楕円 143">
          <a:extLst>
            <a:ext uri="{FF2B5EF4-FFF2-40B4-BE49-F238E27FC236}">
              <a16:creationId xmlns:a16="http://schemas.microsoft.com/office/drawing/2014/main" xmlns="" id="{00000000-0008-0000-0600-000090000000}"/>
            </a:ext>
          </a:extLst>
        </xdr:cNvPr>
        <xdr:cNvSpPr/>
      </xdr:nvSpPr>
      <xdr:spPr>
        <a:xfrm>
          <a:off x="2857500" y="9882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31589</xdr:rowOff>
    </xdr:from>
    <xdr:ext cx="534377" cy="259045"/>
    <xdr:sp macro="" textlink="">
      <xdr:nvSpPr>
        <xdr:cNvPr id="145" name="テキスト ボックス 144">
          <a:extLst>
            <a:ext uri="{FF2B5EF4-FFF2-40B4-BE49-F238E27FC236}">
              <a16:creationId xmlns:a16="http://schemas.microsoft.com/office/drawing/2014/main" xmlns="" id="{00000000-0008-0000-0600-000091000000}"/>
            </a:ext>
          </a:extLst>
        </xdr:cNvPr>
        <xdr:cNvSpPr txBox="1"/>
      </xdr:nvSpPr>
      <xdr:spPr>
        <a:xfrm>
          <a:off x="2641111" y="9975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49788</xdr:rowOff>
    </xdr:from>
    <xdr:to>
      <xdr:col>10</xdr:col>
      <xdr:colOff>165100</xdr:colOff>
      <xdr:row>58</xdr:row>
      <xdr:rowOff>151388</xdr:rowOff>
    </xdr:to>
    <xdr:sp macro="" textlink="">
      <xdr:nvSpPr>
        <xdr:cNvPr id="146" name="楕円 145">
          <a:extLst>
            <a:ext uri="{FF2B5EF4-FFF2-40B4-BE49-F238E27FC236}">
              <a16:creationId xmlns:a16="http://schemas.microsoft.com/office/drawing/2014/main" xmlns="" id="{00000000-0008-0000-0600-000092000000}"/>
            </a:ext>
          </a:extLst>
        </xdr:cNvPr>
        <xdr:cNvSpPr/>
      </xdr:nvSpPr>
      <xdr:spPr>
        <a:xfrm>
          <a:off x="1968500" y="9993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142515</xdr:rowOff>
    </xdr:from>
    <xdr:ext cx="534377" cy="259045"/>
    <xdr:sp macro="" textlink="">
      <xdr:nvSpPr>
        <xdr:cNvPr id="147" name="テキスト ボックス 146">
          <a:extLst>
            <a:ext uri="{FF2B5EF4-FFF2-40B4-BE49-F238E27FC236}">
              <a16:creationId xmlns:a16="http://schemas.microsoft.com/office/drawing/2014/main" xmlns="" id="{00000000-0008-0000-0600-000093000000}"/>
            </a:ext>
          </a:extLst>
        </xdr:cNvPr>
        <xdr:cNvSpPr txBox="1"/>
      </xdr:nvSpPr>
      <xdr:spPr>
        <a:xfrm>
          <a:off x="1752111" y="10086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50735</xdr:rowOff>
    </xdr:from>
    <xdr:to>
      <xdr:col>6</xdr:col>
      <xdr:colOff>38100</xdr:colOff>
      <xdr:row>58</xdr:row>
      <xdr:rowOff>152335</xdr:rowOff>
    </xdr:to>
    <xdr:sp macro="" textlink="">
      <xdr:nvSpPr>
        <xdr:cNvPr id="148" name="楕円 147">
          <a:extLst>
            <a:ext uri="{FF2B5EF4-FFF2-40B4-BE49-F238E27FC236}">
              <a16:creationId xmlns:a16="http://schemas.microsoft.com/office/drawing/2014/main" xmlns="" id="{00000000-0008-0000-0600-000094000000}"/>
            </a:ext>
          </a:extLst>
        </xdr:cNvPr>
        <xdr:cNvSpPr/>
      </xdr:nvSpPr>
      <xdr:spPr>
        <a:xfrm>
          <a:off x="1079500" y="9994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143462</xdr:rowOff>
    </xdr:from>
    <xdr:ext cx="534377" cy="259045"/>
    <xdr:sp macro="" textlink="">
      <xdr:nvSpPr>
        <xdr:cNvPr id="149" name="テキスト ボックス 148">
          <a:extLst>
            <a:ext uri="{FF2B5EF4-FFF2-40B4-BE49-F238E27FC236}">
              <a16:creationId xmlns:a16="http://schemas.microsoft.com/office/drawing/2014/main" xmlns="" id="{00000000-0008-0000-0600-000095000000}"/>
            </a:ext>
          </a:extLst>
        </xdr:cNvPr>
        <xdr:cNvSpPr txBox="1"/>
      </xdr:nvSpPr>
      <xdr:spPr>
        <a:xfrm>
          <a:off x="863111" y="10087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xmlns="" id="{00000000-0008-0000-06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xmlns="" id="{00000000-0008-0000-06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xmlns="" id="{00000000-0008-0000-06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xmlns="" id="{00000000-0008-0000-06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xmlns="" id="{00000000-0008-0000-06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xmlns="" id="{00000000-0008-0000-06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xmlns="" id="{00000000-0008-0000-06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xmlns="" id="{00000000-0008-0000-06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xmlns="" id="{00000000-0008-0000-06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xmlns="" id="{00000000-0008-0000-06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a:extLst>
            <a:ext uri="{FF2B5EF4-FFF2-40B4-BE49-F238E27FC236}">
              <a16:creationId xmlns:a16="http://schemas.microsoft.com/office/drawing/2014/main" xmlns="" id="{00000000-0008-0000-0600-0000A0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1" name="テキスト ボックス 160">
          <a:extLst>
            <a:ext uri="{FF2B5EF4-FFF2-40B4-BE49-F238E27FC236}">
              <a16:creationId xmlns:a16="http://schemas.microsoft.com/office/drawing/2014/main" xmlns="" id="{00000000-0008-0000-0600-0000A1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a:extLst>
            <a:ext uri="{FF2B5EF4-FFF2-40B4-BE49-F238E27FC236}">
              <a16:creationId xmlns:a16="http://schemas.microsoft.com/office/drawing/2014/main" xmlns="" id="{00000000-0008-0000-0600-0000A2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3" name="テキスト ボックス 162">
          <a:extLst>
            <a:ext uri="{FF2B5EF4-FFF2-40B4-BE49-F238E27FC236}">
              <a16:creationId xmlns:a16="http://schemas.microsoft.com/office/drawing/2014/main" xmlns="" id="{00000000-0008-0000-0600-0000A3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4" name="直線コネクタ 163">
          <a:extLst>
            <a:ext uri="{FF2B5EF4-FFF2-40B4-BE49-F238E27FC236}">
              <a16:creationId xmlns:a16="http://schemas.microsoft.com/office/drawing/2014/main" xmlns="" id="{00000000-0008-0000-0600-0000A4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5" name="テキスト ボックス 164">
          <a:extLst>
            <a:ext uri="{FF2B5EF4-FFF2-40B4-BE49-F238E27FC236}">
              <a16:creationId xmlns:a16="http://schemas.microsoft.com/office/drawing/2014/main" xmlns="" id="{00000000-0008-0000-0600-0000A5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a:extLst>
            <a:ext uri="{FF2B5EF4-FFF2-40B4-BE49-F238E27FC236}">
              <a16:creationId xmlns:a16="http://schemas.microsoft.com/office/drawing/2014/main" xmlns="" id="{00000000-0008-0000-0600-0000A6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7" name="テキスト ボックス 166">
          <a:extLst>
            <a:ext uri="{FF2B5EF4-FFF2-40B4-BE49-F238E27FC236}">
              <a16:creationId xmlns:a16="http://schemas.microsoft.com/office/drawing/2014/main" xmlns="" id="{00000000-0008-0000-0600-0000A7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xmlns=""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xmlns="" id="{00000000-0008-0000-0600-0000A9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xmlns=""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121115</xdr:rowOff>
    </xdr:from>
    <xdr:to>
      <xdr:col>24</xdr:col>
      <xdr:colOff>62865</xdr:colOff>
      <xdr:row>78</xdr:row>
      <xdr:rowOff>137392</xdr:rowOff>
    </xdr:to>
    <xdr:cxnSp macro="">
      <xdr:nvCxnSpPr>
        <xdr:cNvPr id="171" name="直線コネクタ 170">
          <a:extLst>
            <a:ext uri="{FF2B5EF4-FFF2-40B4-BE49-F238E27FC236}">
              <a16:creationId xmlns:a16="http://schemas.microsoft.com/office/drawing/2014/main" xmlns="" id="{00000000-0008-0000-0600-0000AB000000}"/>
            </a:ext>
          </a:extLst>
        </xdr:cNvPr>
        <xdr:cNvCxnSpPr/>
      </xdr:nvCxnSpPr>
      <xdr:spPr>
        <a:xfrm flipV="1">
          <a:off x="4633595" y="12122615"/>
          <a:ext cx="1270" cy="13878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141219</xdr:rowOff>
    </xdr:from>
    <xdr:ext cx="378565" cy="259045"/>
    <xdr:sp macro="" textlink="">
      <xdr:nvSpPr>
        <xdr:cNvPr id="172" name="維持補修費最小値テキスト">
          <a:extLst>
            <a:ext uri="{FF2B5EF4-FFF2-40B4-BE49-F238E27FC236}">
              <a16:creationId xmlns:a16="http://schemas.microsoft.com/office/drawing/2014/main" xmlns="" id="{00000000-0008-0000-0600-0000AC000000}"/>
            </a:ext>
          </a:extLst>
        </xdr:cNvPr>
        <xdr:cNvSpPr txBox="1"/>
      </xdr:nvSpPr>
      <xdr:spPr>
        <a:xfrm>
          <a:off x="4686300" y="135143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137392</xdr:rowOff>
    </xdr:from>
    <xdr:to>
      <xdr:col>24</xdr:col>
      <xdr:colOff>152400</xdr:colOff>
      <xdr:row>78</xdr:row>
      <xdr:rowOff>137392</xdr:rowOff>
    </xdr:to>
    <xdr:cxnSp macro="">
      <xdr:nvCxnSpPr>
        <xdr:cNvPr id="173" name="直線コネクタ 172">
          <a:extLst>
            <a:ext uri="{FF2B5EF4-FFF2-40B4-BE49-F238E27FC236}">
              <a16:creationId xmlns:a16="http://schemas.microsoft.com/office/drawing/2014/main" xmlns="" id="{00000000-0008-0000-0600-0000AD000000}"/>
            </a:ext>
          </a:extLst>
        </xdr:cNvPr>
        <xdr:cNvCxnSpPr/>
      </xdr:nvCxnSpPr>
      <xdr:spPr>
        <a:xfrm>
          <a:off x="4546600" y="13510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67792</xdr:rowOff>
    </xdr:from>
    <xdr:ext cx="534377" cy="259045"/>
    <xdr:sp macro="" textlink="">
      <xdr:nvSpPr>
        <xdr:cNvPr id="174" name="維持補修費最大値テキスト">
          <a:extLst>
            <a:ext uri="{FF2B5EF4-FFF2-40B4-BE49-F238E27FC236}">
              <a16:creationId xmlns:a16="http://schemas.microsoft.com/office/drawing/2014/main" xmlns="" id="{00000000-0008-0000-0600-0000AE000000}"/>
            </a:ext>
          </a:extLst>
        </xdr:cNvPr>
        <xdr:cNvSpPr txBox="1"/>
      </xdr:nvSpPr>
      <xdr:spPr>
        <a:xfrm>
          <a:off x="4686300" y="11897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121115</xdr:rowOff>
    </xdr:from>
    <xdr:to>
      <xdr:col>24</xdr:col>
      <xdr:colOff>152400</xdr:colOff>
      <xdr:row>70</xdr:row>
      <xdr:rowOff>121115</xdr:rowOff>
    </xdr:to>
    <xdr:cxnSp macro="">
      <xdr:nvCxnSpPr>
        <xdr:cNvPr id="175" name="直線コネクタ 174">
          <a:extLst>
            <a:ext uri="{FF2B5EF4-FFF2-40B4-BE49-F238E27FC236}">
              <a16:creationId xmlns:a16="http://schemas.microsoft.com/office/drawing/2014/main" xmlns="" id="{00000000-0008-0000-0600-0000AF000000}"/>
            </a:ext>
          </a:extLst>
        </xdr:cNvPr>
        <xdr:cNvCxnSpPr/>
      </xdr:nvCxnSpPr>
      <xdr:spPr>
        <a:xfrm>
          <a:off x="4546600" y="12122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139974</xdr:rowOff>
    </xdr:from>
    <xdr:to>
      <xdr:col>24</xdr:col>
      <xdr:colOff>63500</xdr:colOff>
      <xdr:row>75</xdr:row>
      <xdr:rowOff>84951</xdr:rowOff>
    </xdr:to>
    <xdr:cxnSp macro="">
      <xdr:nvCxnSpPr>
        <xdr:cNvPr id="176" name="直線コネクタ 175">
          <a:extLst>
            <a:ext uri="{FF2B5EF4-FFF2-40B4-BE49-F238E27FC236}">
              <a16:creationId xmlns:a16="http://schemas.microsoft.com/office/drawing/2014/main" xmlns="" id="{00000000-0008-0000-0600-0000B0000000}"/>
            </a:ext>
          </a:extLst>
        </xdr:cNvPr>
        <xdr:cNvCxnSpPr/>
      </xdr:nvCxnSpPr>
      <xdr:spPr>
        <a:xfrm>
          <a:off x="3797300" y="12827274"/>
          <a:ext cx="838200" cy="116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63738</xdr:rowOff>
    </xdr:from>
    <xdr:ext cx="469744" cy="259045"/>
    <xdr:sp macro="" textlink="">
      <xdr:nvSpPr>
        <xdr:cNvPr id="177" name="維持補修費平均値テキスト">
          <a:extLst>
            <a:ext uri="{FF2B5EF4-FFF2-40B4-BE49-F238E27FC236}">
              <a16:creationId xmlns:a16="http://schemas.microsoft.com/office/drawing/2014/main" xmlns="" id="{00000000-0008-0000-0600-0000B1000000}"/>
            </a:ext>
          </a:extLst>
        </xdr:cNvPr>
        <xdr:cNvSpPr txBox="1"/>
      </xdr:nvSpPr>
      <xdr:spPr>
        <a:xfrm>
          <a:off x="4686300" y="13265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85311</xdr:rowOff>
    </xdr:from>
    <xdr:to>
      <xdr:col>24</xdr:col>
      <xdr:colOff>114300</xdr:colOff>
      <xdr:row>78</xdr:row>
      <xdr:rowOff>15461</xdr:rowOff>
    </xdr:to>
    <xdr:sp macro="" textlink="">
      <xdr:nvSpPr>
        <xdr:cNvPr id="178" name="フローチャート: 判断 177">
          <a:extLst>
            <a:ext uri="{FF2B5EF4-FFF2-40B4-BE49-F238E27FC236}">
              <a16:creationId xmlns:a16="http://schemas.microsoft.com/office/drawing/2014/main" xmlns="" id="{00000000-0008-0000-0600-0000B2000000}"/>
            </a:ext>
          </a:extLst>
        </xdr:cNvPr>
        <xdr:cNvSpPr/>
      </xdr:nvSpPr>
      <xdr:spPr>
        <a:xfrm>
          <a:off x="4584700" y="13286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139974</xdr:rowOff>
    </xdr:from>
    <xdr:to>
      <xdr:col>19</xdr:col>
      <xdr:colOff>177800</xdr:colOff>
      <xdr:row>76</xdr:row>
      <xdr:rowOff>57930</xdr:rowOff>
    </xdr:to>
    <xdr:cxnSp macro="">
      <xdr:nvCxnSpPr>
        <xdr:cNvPr id="179" name="直線コネクタ 178">
          <a:extLst>
            <a:ext uri="{FF2B5EF4-FFF2-40B4-BE49-F238E27FC236}">
              <a16:creationId xmlns:a16="http://schemas.microsoft.com/office/drawing/2014/main" xmlns="" id="{00000000-0008-0000-0600-0000B3000000}"/>
            </a:ext>
          </a:extLst>
        </xdr:cNvPr>
        <xdr:cNvCxnSpPr/>
      </xdr:nvCxnSpPr>
      <xdr:spPr>
        <a:xfrm flipV="1">
          <a:off x="2908300" y="12827274"/>
          <a:ext cx="889000" cy="260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77264</xdr:rowOff>
    </xdr:from>
    <xdr:to>
      <xdr:col>20</xdr:col>
      <xdr:colOff>38100</xdr:colOff>
      <xdr:row>78</xdr:row>
      <xdr:rowOff>7414</xdr:rowOff>
    </xdr:to>
    <xdr:sp macro="" textlink="">
      <xdr:nvSpPr>
        <xdr:cNvPr id="180" name="フローチャート: 判断 179">
          <a:extLst>
            <a:ext uri="{FF2B5EF4-FFF2-40B4-BE49-F238E27FC236}">
              <a16:creationId xmlns:a16="http://schemas.microsoft.com/office/drawing/2014/main" xmlns="" id="{00000000-0008-0000-0600-0000B4000000}"/>
            </a:ext>
          </a:extLst>
        </xdr:cNvPr>
        <xdr:cNvSpPr/>
      </xdr:nvSpPr>
      <xdr:spPr>
        <a:xfrm>
          <a:off x="3746500" y="13278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169991</xdr:rowOff>
    </xdr:from>
    <xdr:ext cx="469744" cy="259045"/>
    <xdr:sp macro="" textlink="">
      <xdr:nvSpPr>
        <xdr:cNvPr id="181" name="テキスト ボックス 180">
          <a:extLst>
            <a:ext uri="{FF2B5EF4-FFF2-40B4-BE49-F238E27FC236}">
              <a16:creationId xmlns:a16="http://schemas.microsoft.com/office/drawing/2014/main" xmlns="" id="{00000000-0008-0000-0600-0000B5000000}"/>
            </a:ext>
          </a:extLst>
        </xdr:cNvPr>
        <xdr:cNvSpPr txBox="1"/>
      </xdr:nvSpPr>
      <xdr:spPr>
        <a:xfrm>
          <a:off x="3562428" y="13371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57930</xdr:rowOff>
    </xdr:from>
    <xdr:to>
      <xdr:col>15</xdr:col>
      <xdr:colOff>50800</xdr:colOff>
      <xdr:row>76</xdr:row>
      <xdr:rowOff>104267</xdr:rowOff>
    </xdr:to>
    <xdr:cxnSp macro="">
      <xdr:nvCxnSpPr>
        <xdr:cNvPr id="182" name="直線コネクタ 181">
          <a:extLst>
            <a:ext uri="{FF2B5EF4-FFF2-40B4-BE49-F238E27FC236}">
              <a16:creationId xmlns:a16="http://schemas.microsoft.com/office/drawing/2014/main" xmlns="" id="{00000000-0008-0000-0600-0000B6000000}"/>
            </a:ext>
          </a:extLst>
        </xdr:cNvPr>
        <xdr:cNvCxnSpPr/>
      </xdr:nvCxnSpPr>
      <xdr:spPr>
        <a:xfrm flipV="1">
          <a:off x="2019300" y="13088130"/>
          <a:ext cx="889000" cy="46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95576</xdr:rowOff>
    </xdr:from>
    <xdr:to>
      <xdr:col>15</xdr:col>
      <xdr:colOff>101600</xdr:colOff>
      <xdr:row>78</xdr:row>
      <xdr:rowOff>25726</xdr:rowOff>
    </xdr:to>
    <xdr:sp macro="" textlink="">
      <xdr:nvSpPr>
        <xdr:cNvPr id="183" name="フローチャート: 判断 182">
          <a:extLst>
            <a:ext uri="{FF2B5EF4-FFF2-40B4-BE49-F238E27FC236}">
              <a16:creationId xmlns:a16="http://schemas.microsoft.com/office/drawing/2014/main" xmlns="" id="{00000000-0008-0000-0600-0000B7000000}"/>
            </a:ext>
          </a:extLst>
        </xdr:cNvPr>
        <xdr:cNvSpPr/>
      </xdr:nvSpPr>
      <xdr:spPr>
        <a:xfrm>
          <a:off x="2857500" y="13297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16853</xdr:rowOff>
    </xdr:from>
    <xdr:ext cx="469744" cy="259045"/>
    <xdr:sp macro="" textlink="">
      <xdr:nvSpPr>
        <xdr:cNvPr id="184" name="テキスト ボックス 183">
          <a:extLst>
            <a:ext uri="{FF2B5EF4-FFF2-40B4-BE49-F238E27FC236}">
              <a16:creationId xmlns:a16="http://schemas.microsoft.com/office/drawing/2014/main" xmlns="" id="{00000000-0008-0000-0600-0000B8000000}"/>
            </a:ext>
          </a:extLst>
        </xdr:cNvPr>
        <xdr:cNvSpPr txBox="1"/>
      </xdr:nvSpPr>
      <xdr:spPr>
        <a:xfrm>
          <a:off x="2673428" y="13389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82116</xdr:rowOff>
    </xdr:from>
    <xdr:to>
      <xdr:col>10</xdr:col>
      <xdr:colOff>114300</xdr:colOff>
      <xdr:row>76</xdr:row>
      <xdr:rowOff>104267</xdr:rowOff>
    </xdr:to>
    <xdr:cxnSp macro="">
      <xdr:nvCxnSpPr>
        <xdr:cNvPr id="185" name="直線コネクタ 184">
          <a:extLst>
            <a:ext uri="{FF2B5EF4-FFF2-40B4-BE49-F238E27FC236}">
              <a16:creationId xmlns:a16="http://schemas.microsoft.com/office/drawing/2014/main" xmlns="" id="{00000000-0008-0000-0600-0000B9000000}"/>
            </a:ext>
          </a:extLst>
        </xdr:cNvPr>
        <xdr:cNvCxnSpPr/>
      </xdr:nvCxnSpPr>
      <xdr:spPr>
        <a:xfrm>
          <a:off x="1130300" y="12940866"/>
          <a:ext cx="889000" cy="193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121887</xdr:rowOff>
    </xdr:from>
    <xdr:to>
      <xdr:col>10</xdr:col>
      <xdr:colOff>165100</xdr:colOff>
      <xdr:row>78</xdr:row>
      <xdr:rowOff>52037</xdr:rowOff>
    </xdr:to>
    <xdr:sp macro="" textlink="">
      <xdr:nvSpPr>
        <xdr:cNvPr id="186" name="フローチャート: 判断 185">
          <a:extLst>
            <a:ext uri="{FF2B5EF4-FFF2-40B4-BE49-F238E27FC236}">
              <a16:creationId xmlns:a16="http://schemas.microsoft.com/office/drawing/2014/main" xmlns="" id="{00000000-0008-0000-0600-0000BA000000}"/>
            </a:ext>
          </a:extLst>
        </xdr:cNvPr>
        <xdr:cNvSpPr/>
      </xdr:nvSpPr>
      <xdr:spPr>
        <a:xfrm>
          <a:off x="1968500" y="13323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43164</xdr:rowOff>
    </xdr:from>
    <xdr:ext cx="469744" cy="259045"/>
    <xdr:sp macro="" textlink="">
      <xdr:nvSpPr>
        <xdr:cNvPr id="187" name="テキスト ボックス 186">
          <a:extLst>
            <a:ext uri="{FF2B5EF4-FFF2-40B4-BE49-F238E27FC236}">
              <a16:creationId xmlns:a16="http://schemas.microsoft.com/office/drawing/2014/main" xmlns="" id="{00000000-0008-0000-0600-0000BB000000}"/>
            </a:ext>
          </a:extLst>
        </xdr:cNvPr>
        <xdr:cNvSpPr txBox="1"/>
      </xdr:nvSpPr>
      <xdr:spPr>
        <a:xfrm>
          <a:off x="1784428" y="13416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104834</xdr:rowOff>
    </xdr:from>
    <xdr:to>
      <xdr:col>6</xdr:col>
      <xdr:colOff>38100</xdr:colOff>
      <xdr:row>78</xdr:row>
      <xdr:rowOff>34984</xdr:rowOff>
    </xdr:to>
    <xdr:sp macro="" textlink="">
      <xdr:nvSpPr>
        <xdr:cNvPr id="188" name="フローチャート: 判断 187">
          <a:extLst>
            <a:ext uri="{FF2B5EF4-FFF2-40B4-BE49-F238E27FC236}">
              <a16:creationId xmlns:a16="http://schemas.microsoft.com/office/drawing/2014/main" xmlns="" id="{00000000-0008-0000-0600-0000BC000000}"/>
            </a:ext>
          </a:extLst>
        </xdr:cNvPr>
        <xdr:cNvSpPr/>
      </xdr:nvSpPr>
      <xdr:spPr>
        <a:xfrm>
          <a:off x="1079500" y="13306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26111</xdr:rowOff>
    </xdr:from>
    <xdr:ext cx="469744" cy="259045"/>
    <xdr:sp macro="" textlink="">
      <xdr:nvSpPr>
        <xdr:cNvPr id="189" name="テキスト ボックス 188">
          <a:extLst>
            <a:ext uri="{FF2B5EF4-FFF2-40B4-BE49-F238E27FC236}">
              <a16:creationId xmlns:a16="http://schemas.microsoft.com/office/drawing/2014/main" xmlns="" id="{00000000-0008-0000-0600-0000BD000000}"/>
            </a:ext>
          </a:extLst>
        </xdr:cNvPr>
        <xdr:cNvSpPr txBox="1"/>
      </xdr:nvSpPr>
      <xdr:spPr>
        <a:xfrm>
          <a:off x="895428" y="13399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xmlns=""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xmlns=""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xmlns=""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xmlns=""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xmlns=""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34151</xdr:rowOff>
    </xdr:from>
    <xdr:to>
      <xdr:col>24</xdr:col>
      <xdr:colOff>114300</xdr:colOff>
      <xdr:row>75</xdr:row>
      <xdr:rowOff>135751</xdr:rowOff>
    </xdr:to>
    <xdr:sp macro="" textlink="">
      <xdr:nvSpPr>
        <xdr:cNvPr id="195" name="楕円 194">
          <a:extLst>
            <a:ext uri="{FF2B5EF4-FFF2-40B4-BE49-F238E27FC236}">
              <a16:creationId xmlns:a16="http://schemas.microsoft.com/office/drawing/2014/main" xmlns="" id="{00000000-0008-0000-0600-0000C3000000}"/>
            </a:ext>
          </a:extLst>
        </xdr:cNvPr>
        <xdr:cNvSpPr/>
      </xdr:nvSpPr>
      <xdr:spPr>
        <a:xfrm>
          <a:off x="4584700" y="12892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57028</xdr:rowOff>
    </xdr:from>
    <xdr:ext cx="534377" cy="259045"/>
    <xdr:sp macro="" textlink="">
      <xdr:nvSpPr>
        <xdr:cNvPr id="196" name="維持補修費該当値テキスト">
          <a:extLst>
            <a:ext uri="{FF2B5EF4-FFF2-40B4-BE49-F238E27FC236}">
              <a16:creationId xmlns:a16="http://schemas.microsoft.com/office/drawing/2014/main" xmlns="" id="{00000000-0008-0000-0600-0000C4000000}"/>
            </a:ext>
          </a:extLst>
        </xdr:cNvPr>
        <xdr:cNvSpPr txBox="1"/>
      </xdr:nvSpPr>
      <xdr:spPr>
        <a:xfrm>
          <a:off x="4686300" y="12744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89174</xdr:rowOff>
    </xdr:from>
    <xdr:to>
      <xdr:col>20</xdr:col>
      <xdr:colOff>38100</xdr:colOff>
      <xdr:row>75</xdr:row>
      <xdr:rowOff>19324</xdr:rowOff>
    </xdr:to>
    <xdr:sp macro="" textlink="">
      <xdr:nvSpPr>
        <xdr:cNvPr id="197" name="楕円 196">
          <a:extLst>
            <a:ext uri="{FF2B5EF4-FFF2-40B4-BE49-F238E27FC236}">
              <a16:creationId xmlns:a16="http://schemas.microsoft.com/office/drawing/2014/main" xmlns="" id="{00000000-0008-0000-0600-0000C5000000}"/>
            </a:ext>
          </a:extLst>
        </xdr:cNvPr>
        <xdr:cNvSpPr/>
      </xdr:nvSpPr>
      <xdr:spPr>
        <a:xfrm>
          <a:off x="3746500" y="12776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73</xdr:row>
      <xdr:rowOff>35851</xdr:rowOff>
    </xdr:from>
    <xdr:ext cx="534377" cy="259045"/>
    <xdr:sp macro="" textlink="">
      <xdr:nvSpPr>
        <xdr:cNvPr id="198" name="テキスト ボックス 197">
          <a:extLst>
            <a:ext uri="{FF2B5EF4-FFF2-40B4-BE49-F238E27FC236}">
              <a16:creationId xmlns:a16="http://schemas.microsoft.com/office/drawing/2014/main" xmlns="" id="{00000000-0008-0000-0600-0000C6000000}"/>
            </a:ext>
          </a:extLst>
        </xdr:cNvPr>
        <xdr:cNvSpPr txBox="1"/>
      </xdr:nvSpPr>
      <xdr:spPr>
        <a:xfrm>
          <a:off x="3530111" y="12551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7130</xdr:rowOff>
    </xdr:from>
    <xdr:to>
      <xdr:col>15</xdr:col>
      <xdr:colOff>101600</xdr:colOff>
      <xdr:row>76</xdr:row>
      <xdr:rowOff>108730</xdr:rowOff>
    </xdr:to>
    <xdr:sp macro="" textlink="">
      <xdr:nvSpPr>
        <xdr:cNvPr id="199" name="楕円 198">
          <a:extLst>
            <a:ext uri="{FF2B5EF4-FFF2-40B4-BE49-F238E27FC236}">
              <a16:creationId xmlns:a16="http://schemas.microsoft.com/office/drawing/2014/main" xmlns="" id="{00000000-0008-0000-0600-0000C7000000}"/>
            </a:ext>
          </a:extLst>
        </xdr:cNvPr>
        <xdr:cNvSpPr/>
      </xdr:nvSpPr>
      <xdr:spPr>
        <a:xfrm>
          <a:off x="2857500" y="13037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125257</xdr:rowOff>
    </xdr:from>
    <xdr:ext cx="534377" cy="259045"/>
    <xdr:sp macro="" textlink="">
      <xdr:nvSpPr>
        <xdr:cNvPr id="200" name="テキスト ボックス 199">
          <a:extLst>
            <a:ext uri="{FF2B5EF4-FFF2-40B4-BE49-F238E27FC236}">
              <a16:creationId xmlns:a16="http://schemas.microsoft.com/office/drawing/2014/main" xmlns="" id="{00000000-0008-0000-0600-0000C8000000}"/>
            </a:ext>
          </a:extLst>
        </xdr:cNvPr>
        <xdr:cNvSpPr txBox="1"/>
      </xdr:nvSpPr>
      <xdr:spPr>
        <a:xfrm>
          <a:off x="2641111" y="12812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53467</xdr:rowOff>
    </xdr:from>
    <xdr:to>
      <xdr:col>10</xdr:col>
      <xdr:colOff>165100</xdr:colOff>
      <xdr:row>76</xdr:row>
      <xdr:rowOff>155067</xdr:rowOff>
    </xdr:to>
    <xdr:sp macro="" textlink="">
      <xdr:nvSpPr>
        <xdr:cNvPr id="201" name="楕円 200">
          <a:extLst>
            <a:ext uri="{FF2B5EF4-FFF2-40B4-BE49-F238E27FC236}">
              <a16:creationId xmlns:a16="http://schemas.microsoft.com/office/drawing/2014/main" xmlns="" id="{00000000-0008-0000-0600-0000C9000000}"/>
            </a:ext>
          </a:extLst>
        </xdr:cNvPr>
        <xdr:cNvSpPr/>
      </xdr:nvSpPr>
      <xdr:spPr>
        <a:xfrm>
          <a:off x="1968500" y="13083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144</xdr:rowOff>
    </xdr:from>
    <xdr:ext cx="534377" cy="259045"/>
    <xdr:sp macro="" textlink="">
      <xdr:nvSpPr>
        <xdr:cNvPr id="202" name="テキスト ボックス 201">
          <a:extLst>
            <a:ext uri="{FF2B5EF4-FFF2-40B4-BE49-F238E27FC236}">
              <a16:creationId xmlns:a16="http://schemas.microsoft.com/office/drawing/2014/main" xmlns="" id="{00000000-0008-0000-0600-0000CA000000}"/>
            </a:ext>
          </a:extLst>
        </xdr:cNvPr>
        <xdr:cNvSpPr txBox="1"/>
      </xdr:nvSpPr>
      <xdr:spPr>
        <a:xfrm>
          <a:off x="1752111" y="12858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31316</xdr:rowOff>
    </xdr:from>
    <xdr:to>
      <xdr:col>6</xdr:col>
      <xdr:colOff>38100</xdr:colOff>
      <xdr:row>75</xdr:row>
      <xdr:rowOff>132916</xdr:rowOff>
    </xdr:to>
    <xdr:sp macro="" textlink="">
      <xdr:nvSpPr>
        <xdr:cNvPr id="203" name="楕円 202">
          <a:extLst>
            <a:ext uri="{FF2B5EF4-FFF2-40B4-BE49-F238E27FC236}">
              <a16:creationId xmlns:a16="http://schemas.microsoft.com/office/drawing/2014/main" xmlns="" id="{00000000-0008-0000-0600-0000CB000000}"/>
            </a:ext>
          </a:extLst>
        </xdr:cNvPr>
        <xdr:cNvSpPr/>
      </xdr:nvSpPr>
      <xdr:spPr>
        <a:xfrm>
          <a:off x="1079500" y="12890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73</xdr:row>
      <xdr:rowOff>149443</xdr:rowOff>
    </xdr:from>
    <xdr:ext cx="534377" cy="259045"/>
    <xdr:sp macro="" textlink="">
      <xdr:nvSpPr>
        <xdr:cNvPr id="204" name="テキスト ボックス 203">
          <a:extLst>
            <a:ext uri="{FF2B5EF4-FFF2-40B4-BE49-F238E27FC236}">
              <a16:creationId xmlns:a16="http://schemas.microsoft.com/office/drawing/2014/main" xmlns="" id="{00000000-0008-0000-0600-0000CC000000}"/>
            </a:ext>
          </a:extLst>
        </xdr:cNvPr>
        <xdr:cNvSpPr txBox="1"/>
      </xdr:nvSpPr>
      <xdr:spPr>
        <a:xfrm>
          <a:off x="863111" y="126652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xmlns=""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xmlns=""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xmlns=""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xmlns=""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xmlns=""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xmlns=""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xmlns=""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xmlns=""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xmlns=""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xmlns=""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xmlns=""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xmlns="" id="{00000000-0008-0000-06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xmlns="" id="{00000000-0008-0000-06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xmlns="" id="{00000000-0008-0000-06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xmlns="" id="{00000000-0008-0000-06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xmlns="" id="{00000000-0008-0000-06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1" name="テキスト ボックス 220">
          <a:extLst>
            <a:ext uri="{FF2B5EF4-FFF2-40B4-BE49-F238E27FC236}">
              <a16:creationId xmlns:a16="http://schemas.microsoft.com/office/drawing/2014/main" xmlns="" id="{00000000-0008-0000-0600-0000DD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xmlns="" id="{00000000-0008-0000-06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a:extLst>
            <a:ext uri="{FF2B5EF4-FFF2-40B4-BE49-F238E27FC236}">
              <a16:creationId xmlns:a16="http://schemas.microsoft.com/office/drawing/2014/main" xmlns="" id="{00000000-0008-0000-0600-0000DF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xmlns="" id="{00000000-0008-0000-06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xmlns="" id="{00000000-0008-0000-06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xmlns=""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xmlns=""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xmlns=""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81432</xdr:rowOff>
    </xdr:from>
    <xdr:to>
      <xdr:col>24</xdr:col>
      <xdr:colOff>62865</xdr:colOff>
      <xdr:row>99</xdr:row>
      <xdr:rowOff>120968</xdr:rowOff>
    </xdr:to>
    <xdr:cxnSp macro="">
      <xdr:nvCxnSpPr>
        <xdr:cNvPr id="229" name="直線コネクタ 228">
          <a:extLst>
            <a:ext uri="{FF2B5EF4-FFF2-40B4-BE49-F238E27FC236}">
              <a16:creationId xmlns:a16="http://schemas.microsoft.com/office/drawing/2014/main" xmlns="" id="{00000000-0008-0000-0600-0000E5000000}"/>
            </a:ext>
          </a:extLst>
        </xdr:cNvPr>
        <xdr:cNvCxnSpPr/>
      </xdr:nvCxnSpPr>
      <xdr:spPr>
        <a:xfrm flipV="1">
          <a:off x="4633595" y="15511932"/>
          <a:ext cx="1270" cy="1582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124795</xdr:rowOff>
    </xdr:from>
    <xdr:ext cx="534377" cy="259045"/>
    <xdr:sp macro="" textlink="">
      <xdr:nvSpPr>
        <xdr:cNvPr id="230" name="扶助費最小値テキスト">
          <a:extLst>
            <a:ext uri="{FF2B5EF4-FFF2-40B4-BE49-F238E27FC236}">
              <a16:creationId xmlns:a16="http://schemas.microsoft.com/office/drawing/2014/main" xmlns="" id="{00000000-0008-0000-0600-0000E6000000}"/>
            </a:ext>
          </a:extLst>
        </xdr:cNvPr>
        <xdr:cNvSpPr txBox="1"/>
      </xdr:nvSpPr>
      <xdr:spPr>
        <a:xfrm>
          <a:off x="4686300" y="17098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120968</xdr:rowOff>
    </xdr:from>
    <xdr:to>
      <xdr:col>24</xdr:col>
      <xdr:colOff>152400</xdr:colOff>
      <xdr:row>99</xdr:row>
      <xdr:rowOff>120968</xdr:rowOff>
    </xdr:to>
    <xdr:cxnSp macro="">
      <xdr:nvCxnSpPr>
        <xdr:cNvPr id="231" name="直線コネクタ 230">
          <a:extLst>
            <a:ext uri="{FF2B5EF4-FFF2-40B4-BE49-F238E27FC236}">
              <a16:creationId xmlns:a16="http://schemas.microsoft.com/office/drawing/2014/main" xmlns="" id="{00000000-0008-0000-0600-0000E7000000}"/>
            </a:ext>
          </a:extLst>
        </xdr:cNvPr>
        <xdr:cNvCxnSpPr/>
      </xdr:nvCxnSpPr>
      <xdr:spPr>
        <a:xfrm>
          <a:off x="4546600" y="17094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28109</xdr:rowOff>
    </xdr:from>
    <xdr:ext cx="599010" cy="259045"/>
    <xdr:sp macro="" textlink="">
      <xdr:nvSpPr>
        <xdr:cNvPr id="232" name="扶助費最大値テキスト">
          <a:extLst>
            <a:ext uri="{FF2B5EF4-FFF2-40B4-BE49-F238E27FC236}">
              <a16:creationId xmlns:a16="http://schemas.microsoft.com/office/drawing/2014/main" xmlns="" id="{00000000-0008-0000-0600-0000E8000000}"/>
            </a:ext>
          </a:extLst>
        </xdr:cNvPr>
        <xdr:cNvSpPr txBox="1"/>
      </xdr:nvSpPr>
      <xdr:spPr>
        <a:xfrm>
          <a:off x="4686300" y="15287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178,588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81432</xdr:rowOff>
    </xdr:from>
    <xdr:to>
      <xdr:col>24</xdr:col>
      <xdr:colOff>152400</xdr:colOff>
      <xdr:row>90</xdr:row>
      <xdr:rowOff>81432</xdr:rowOff>
    </xdr:to>
    <xdr:cxnSp macro="">
      <xdr:nvCxnSpPr>
        <xdr:cNvPr id="233" name="直線コネクタ 232">
          <a:extLst>
            <a:ext uri="{FF2B5EF4-FFF2-40B4-BE49-F238E27FC236}">
              <a16:creationId xmlns:a16="http://schemas.microsoft.com/office/drawing/2014/main" xmlns="" id="{00000000-0008-0000-0600-0000E9000000}"/>
            </a:ext>
          </a:extLst>
        </xdr:cNvPr>
        <xdr:cNvCxnSpPr/>
      </xdr:nvCxnSpPr>
      <xdr:spPr>
        <a:xfrm>
          <a:off x="4546600" y="15511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107442</xdr:rowOff>
    </xdr:from>
    <xdr:to>
      <xdr:col>24</xdr:col>
      <xdr:colOff>63500</xdr:colOff>
      <xdr:row>96</xdr:row>
      <xdr:rowOff>127558</xdr:rowOff>
    </xdr:to>
    <xdr:cxnSp macro="">
      <xdr:nvCxnSpPr>
        <xdr:cNvPr id="234" name="直線コネクタ 233">
          <a:extLst>
            <a:ext uri="{FF2B5EF4-FFF2-40B4-BE49-F238E27FC236}">
              <a16:creationId xmlns:a16="http://schemas.microsoft.com/office/drawing/2014/main" xmlns="" id="{00000000-0008-0000-0600-0000EA000000}"/>
            </a:ext>
          </a:extLst>
        </xdr:cNvPr>
        <xdr:cNvCxnSpPr/>
      </xdr:nvCxnSpPr>
      <xdr:spPr>
        <a:xfrm flipV="1">
          <a:off x="3797300" y="16566642"/>
          <a:ext cx="838200" cy="20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43820</xdr:rowOff>
    </xdr:from>
    <xdr:ext cx="534377" cy="259045"/>
    <xdr:sp macro="" textlink="">
      <xdr:nvSpPr>
        <xdr:cNvPr id="235" name="扶助費平均値テキスト">
          <a:extLst>
            <a:ext uri="{FF2B5EF4-FFF2-40B4-BE49-F238E27FC236}">
              <a16:creationId xmlns:a16="http://schemas.microsoft.com/office/drawing/2014/main" xmlns="" id="{00000000-0008-0000-0600-0000EB000000}"/>
            </a:ext>
          </a:extLst>
        </xdr:cNvPr>
        <xdr:cNvSpPr txBox="1"/>
      </xdr:nvSpPr>
      <xdr:spPr>
        <a:xfrm>
          <a:off x="4686300" y="16331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20943</xdr:rowOff>
    </xdr:from>
    <xdr:to>
      <xdr:col>24</xdr:col>
      <xdr:colOff>114300</xdr:colOff>
      <xdr:row>96</xdr:row>
      <xdr:rowOff>122543</xdr:rowOff>
    </xdr:to>
    <xdr:sp macro="" textlink="">
      <xdr:nvSpPr>
        <xdr:cNvPr id="236" name="フローチャート: 判断 235">
          <a:extLst>
            <a:ext uri="{FF2B5EF4-FFF2-40B4-BE49-F238E27FC236}">
              <a16:creationId xmlns:a16="http://schemas.microsoft.com/office/drawing/2014/main" xmlns="" id="{00000000-0008-0000-0600-0000EC000000}"/>
            </a:ext>
          </a:extLst>
        </xdr:cNvPr>
        <xdr:cNvSpPr/>
      </xdr:nvSpPr>
      <xdr:spPr>
        <a:xfrm>
          <a:off x="4584700" y="16480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127558</xdr:rowOff>
    </xdr:from>
    <xdr:to>
      <xdr:col>19</xdr:col>
      <xdr:colOff>177800</xdr:colOff>
      <xdr:row>97</xdr:row>
      <xdr:rowOff>21310</xdr:rowOff>
    </xdr:to>
    <xdr:cxnSp macro="">
      <xdr:nvCxnSpPr>
        <xdr:cNvPr id="237" name="直線コネクタ 236">
          <a:extLst>
            <a:ext uri="{FF2B5EF4-FFF2-40B4-BE49-F238E27FC236}">
              <a16:creationId xmlns:a16="http://schemas.microsoft.com/office/drawing/2014/main" xmlns="" id="{00000000-0008-0000-0600-0000ED000000}"/>
            </a:ext>
          </a:extLst>
        </xdr:cNvPr>
        <xdr:cNvCxnSpPr/>
      </xdr:nvCxnSpPr>
      <xdr:spPr>
        <a:xfrm flipV="1">
          <a:off x="2908300" y="16586758"/>
          <a:ext cx="889000" cy="65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31217</xdr:rowOff>
    </xdr:from>
    <xdr:to>
      <xdr:col>20</xdr:col>
      <xdr:colOff>38100</xdr:colOff>
      <xdr:row>96</xdr:row>
      <xdr:rowOff>132817</xdr:rowOff>
    </xdr:to>
    <xdr:sp macro="" textlink="">
      <xdr:nvSpPr>
        <xdr:cNvPr id="238" name="フローチャート: 判断 237">
          <a:extLst>
            <a:ext uri="{FF2B5EF4-FFF2-40B4-BE49-F238E27FC236}">
              <a16:creationId xmlns:a16="http://schemas.microsoft.com/office/drawing/2014/main" xmlns="" id="{00000000-0008-0000-0600-0000EE000000}"/>
            </a:ext>
          </a:extLst>
        </xdr:cNvPr>
        <xdr:cNvSpPr/>
      </xdr:nvSpPr>
      <xdr:spPr>
        <a:xfrm>
          <a:off x="3746500" y="16490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149344</xdr:rowOff>
    </xdr:from>
    <xdr:ext cx="534377" cy="259045"/>
    <xdr:sp macro="" textlink="">
      <xdr:nvSpPr>
        <xdr:cNvPr id="239" name="テキスト ボックス 238">
          <a:extLst>
            <a:ext uri="{FF2B5EF4-FFF2-40B4-BE49-F238E27FC236}">
              <a16:creationId xmlns:a16="http://schemas.microsoft.com/office/drawing/2014/main" xmlns="" id="{00000000-0008-0000-0600-0000EF000000}"/>
            </a:ext>
          </a:extLst>
        </xdr:cNvPr>
        <xdr:cNvSpPr txBox="1"/>
      </xdr:nvSpPr>
      <xdr:spPr>
        <a:xfrm>
          <a:off x="3530111" y="16265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21310</xdr:rowOff>
    </xdr:from>
    <xdr:to>
      <xdr:col>15</xdr:col>
      <xdr:colOff>50800</xdr:colOff>
      <xdr:row>98</xdr:row>
      <xdr:rowOff>65303</xdr:rowOff>
    </xdr:to>
    <xdr:cxnSp macro="">
      <xdr:nvCxnSpPr>
        <xdr:cNvPr id="240" name="直線コネクタ 239">
          <a:extLst>
            <a:ext uri="{FF2B5EF4-FFF2-40B4-BE49-F238E27FC236}">
              <a16:creationId xmlns:a16="http://schemas.microsoft.com/office/drawing/2014/main" xmlns="" id="{00000000-0008-0000-0600-0000F0000000}"/>
            </a:ext>
          </a:extLst>
        </xdr:cNvPr>
        <xdr:cNvCxnSpPr/>
      </xdr:nvCxnSpPr>
      <xdr:spPr>
        <a:xfrm flipV="1">
          <a:off x="2019300" y="16651960"/>
          <a:ext cx="889000" cy="21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31877</xdr:rowOff>
    </xdr:from>
    <xdr:to>
      <xdr:col>15</xdr:col>
      <xdr:colOff>101600</xdr:colOff>
      <xdr:row>96</xdr:row>
      <xdr:rowOff>133477</xdr:rowOff>
    </xdr:to>
    <xdr:sp macro="" textlink="">
      <xdr:nvSpPr>
        <xdr:cNvPr id="241" name="フローチャート: 判断 240">
          <a:extLst>
            <a:ext uri="{FF2B5EF4-FFF2-40B4-BE49-F238E27FC236}">
              <a16:creationId xmlns:a16="http://schemas.microsoft.com/office/drawing/2014/main" xmlns="" id="{00000000-0008-0000-0600-0000F1000000}"/>
            </a:ext>
          </a:extLst>
        </xdr:cNvPr>
        <xdr:cNvSpPr/>
      </xdr:nvSpPr>
      <xdr:spPr>
        <a:xfrm>
          <a:off x="2857500" y="16491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150004</xdr:rowOff>
    </xdr:from>
    <xdr:ext cx="534377" cy="259045"/>
    <xdr:sp macro="" textlink="">
      <xdr:nvSpPr>
        <xdr:cNvPr id="242" name="テキスト ボックス 241">
          <a:extLst>
            <a:ext uri="{FF2B5EF4-FFF2-40B4-BE49-F238E27FC236}">
              <a16:creationId xmlns:a16="http://schemas.microsoft.com/office/drawing/2014/main" xmlns="" id="{00000000-0008-0000-0600-0000F2000000}"/>
            </a:ext>
          </a:extLst>
        </xdr:cNvPr>
        <xdr:cNvSpPr txBox="1"/>
      </xdr:nvSpPr>
      <xdr:spPr>
        <a:xfrm>
          <a:off x="2641111" y="16266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65303</xdr:rowOff>
    </xdr:from>
    <xdr:to>
      <xdr:col>10</xdr:col>
      <xdr:colOff>114300</xdr:colOff>
      <xdr:row>98</xdr:row>
      <xdr:rowOff>104800</xdr:rowOff>
    </xdr:to>
    <xdr:cxnSp macro="">
      <xdr:nvCxnSpPr>
        <xdr:cNvPr id="243" name="直線コネクタ 242">
          <a:extLst>
            <a:ext uri="{FF2B5EF4-FFF2-40B4-BE49-F238E27FC236}">
              <a16:creationId xmlns:a16="http://schemas.microsoft.com/office/drawing/2014/main" xmlns="" id="{00000000-0008-0000-0600-0000F3000000}"/>
            </a:ext>
          </a:extLst>
        </xdr:cNvPr>
        <xdr:cNvCxnSpPr/>
      </xdr:nvCxnSpPr>
      <xdr:spPr>
        <a:xfrm flipV="1">
          <a:off x="1130300" y="16867403"/>
          <a:ext cx="889000" cy="39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111888</xdr:rowOff>
    </xdr:from>
    <xdr:to>
      <xdr:col>10</xdr:col>
      <xdr:colOff>165100</xdr:colOff>
      <xdr:row>97</xdr:row>
      <xdr:rowOff>42038</xdr:rowOff>
    </xdr:to>
    <xdr:sp macro="" textlink="">
      <xdr:nvSpPr>
        <xdr:cNvPr id="244" name="フローチャート: 判断 243">
          <a:extLst>
            <a:ext uri="{FF2B5EF4-FFF2-40B4-BE49-F238E27FC236}">
              <a16:creationId xmlns:a16="http://schemas.microsoft.com/office/drawing/2014/main" xmlns="" id="{00000000-0008-0000-0600-0000F4000000}"/>
            </a:ext>
          </a:extLst>
        </xdr:cNvPr>
        <xdr:cNvSpPr/>
      </xdr:nvSpPr>
      <xdr:spPr>
        <a:xfrm>
          <a:off x="1968500" y="1657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58565</xdr:rowOff>
    </xdr:from>
    <xdr:ext cx="534377" cy="259045"/>
    <xdr:sp macro="" textlink="">
      <xdr:nvSpPr>
        <xdr:cNvPr id="245" name="テキスト ボックス 244">
          <a:extLst>
            <a:ext uri="{FF2B5EF4-FFF2-40B4-BE49-F238E27FC236}">
              <a16:creationId xmlns:a16="http://schemas.microsoft.com/office/drawing/2014/main" xmlns="" id="{00000000-0008-0000-0600-0000F5000000}"/>
            </a:ext>
          </a:extLst>
        </xdr:cNvPr>
        <xdr:cNvSpPr txBox="1"/>
      </xdr:nvSpPr>
      <xdr:spPr>
        <a:xfrm>
          <a:off x="1752111" y="16346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8319</xdr:rowOff>
    </xdr:from>
    <xdr:to>
      <xdr:col>6</xdr:col>
      <xdr:colOff>38100</xdr:colOff>
      <xdr:row>97</xdr:row>
      <xdr:rowOff>109919</xdr:rowOff>
    </xdr:to>
    <xdr:sp macro="" textlink="">
      <xdr:nvSpPr>
        <xdr:cNvPr id="246" name="フローチャート: 判断 245">
          <a:extLst>
            <a:ext uri="{FF2B5EF4-FFF2-40B4-BE49-F238E27FC236}">
              <a16:creationId xmlns:a16="http://schemas.microsoft.com/office/drawing/2014/main" xmlns="" id="{00000000-0008-0000-0600-0000F6000000}"/>
            </a:ext>
          </a:extLst>
        </xdr:cNvPr>
        <xdr:cNvSpPr/>
      </xdr:nvSpPr>
      <xdr:spPr>
        <a:xfrm>
          <a:off x="1079500" y="16638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126446</xdr:rowOff>
    </xdr:from>
    <xdr:ext cx="534377" cy="259045"/>
    <xdr:sp macro="" textlink="">
      <xdr:nvSpPr>
        <xdr:cNvPr id="247" name="テキスト ボックス 246">
          <a:extLst>
            <a:ext uri="{FF2B5EF4-FFF2-40B4-BE49-F238E27FC236}">
              <a16:creationId xmlns:a16="http://schemas.microsoft.com/office/drawing/2014/main" xmlns="" id="{00000000-0008-0000-0600-0000F7000000}"/>
            </a:ext>
          </a:extLst>
        </xdr:cNvPr>
        <xdr:cNvSpPr txBox="1"/>
      </xdr:nvSpPr>
      <xdr:spPr>
        <a:xfrm>
          <a:off x="863111" y="16414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xmlns=""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xmlns=""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xmlns=""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xmlns=""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xmlns=""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56642</xdr:rowOff>
    </xdr:from>
    <xdr:to>
      <xdr:col>24</xdr:col>
      <xdr:colOff>114300</xdr:colOff>
      <xdr:row>96</xdr:row>
      <xdr:rowOff>158242</xdr:rowOff>
    </xdr:to>
    <xdr:sp macro="" textlink="">
      <xdr:nvSpPr>
        <xdr:cNvPr id="253" name="楕円 252">
          <a:extLst>
            <a:ext uri="{FF2B5EF4-FFF2-40B4-BE49-F238E27FC236}">
              <a16:creationId xmlns:a16="http://schemas.microsoft.com/office/drawing/2014/main" xmlns="" id="{00000000-0008-0000-0600-0000FD000000}"/>
            </a:ext>
          </a:extLst>
        </xdr:cNvPr>
        <xdr:cNvSpPr/>
      </xdr:nvSpPr>
      <xdr:spPr>
        <a:xfrm>
          <a:off x="4584700" y="16515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35069</xdr:rowOff>
    </xdr:from>
    <xdr:ext cx="534377" cy="259045"/>
    <xdr:sp macro="" textlink="">
      <xdr:nvSpPr>
        <xdr:cNvPr id="254" name="扶助費該当値テキスト">
          <a:extLst>
            <a:ext uri="{FF2B5EF4-FFF2-40B4-BE49-F238E27FC236}">
              <a16:creationId xmlns:a16="http://schemas.microsoft.com/office/drawing/2014/main" xmlns="" id="{00000000-0008-0000-0600-0000FE000000}"/>
            </a:ext>
          </a:extLst>
        </xdr:cNvPr>
        <xdr:cNvSpPr txBox="1"/>
      </xdr:nvSpPr>
      <xdr:spPr>
        <a:xfrm>
          <a:off x="4686300" y="16494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76758</xdr:rowOff>
    </xdr:from>
    <xdr:to>
      <xdr:col>20</xdr:col>
      <xdr:colOff>38100</xdr:colOff>
      <xdr:row>97</xdr:row>
      <xdr:rowOff>6908</xdr:rowOff>
    </xdr:to>
    <xdr:sp macro="" textlink="">
      <xdr:nvSpPr>
        <xdr:cNvPr id="255" name="楕円 254">
          <a:extLst>
            <a:ext uri="{FF2B5EF4-FFF2-40B4-BE49-F238E27FC236}">
              <a16:creationId xmlns:a16="http://schemas.microsoft.com/office/drawing/2014/main" xmlns="" id="{00000000-0008-0000-0600-0000FF000000}"/>
            </a:ext>
          </a:extLst>
        </xdr:cNvPr>
        <xdr:cNvSpPr/>
      </xdr:nvSpPr>
      <xdr:spPr>
        <a:xfrm>
          <a:off x="3746500" y="16535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169485</xdr:rowOff>
    </xdr:from>
    <xdr:ext cx="534377" cy="259045"/>
    <xdr:sp macro="" textlink="">
      <xdr:nvSpPr>
        <xdr:cNvPr id="256" name="テキスト ボックス 255">
          <a:extLst>
            <a:ext uri="{FF2B5EF4-FFF2-40B4-BE49-F238E27FC236}">
              <a16:creationId xmlns:a16="http://schemas.microsoft.com/office/drawing/2014/main" xmlns="" id="{00000000-0008-0000-0600-000000010000}"/>
            </a:ext>
          </a:extLst>
        </xdr:cNvPr>
        <xdr:cNvSpPr txBox="1"/>
      </xdr:nvSpPr>
      <xdr:spPr>
        <a:xfrm>
          <a:off x="3530111" y="16628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141960</xdr:rowOff>
    </xdr:from>
    <xdr:to>
      <xdr:col>15</xdr:col>
      <xdr:colOff>101600</xdr:colOff>
      <xdr:row>97</xdr:row>
      <xdr:rowOff>72110</xdr:rowOff>
    </xdr:to>
    <xdr:sp macro="" textlink="">
      <xdr:nvSpPr>
        <xdr:cNvPr id="257" name="楕円 256">
          <a:extLst>
            <a:ext uri="{FF2B5EF4-FFF2-40B4-BE49-F238E27FC236}">
              <a16:creationId xmlns:a16="http://schemas.microsoft.com/office/drawing/2014/main" xmlns="" id="{00000000-0008-0000-0600-000001010000}"/>
            </a:ext>
          </a:extLst>
        </xdr:cNvPr>
        <xdr:cNvSpPr/>
      </xdr:nvSpPr>
      <xdr:spPr>
        <a:xfrm>
          <a:off x="2857500" y="1660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63237</xdr:rowOff>
    </xdr:from>
    <xdr:ext cx="534377" cy="259045"/>
    <xdr:sp macro="" textlink="">
      <xdr:nvSpPr>
        <xdr:cNvPr id="258" name="テキスト ボックス 257">
          <a:extLst>
            <a:ext uri="{FF2B5EF4-FFF2-40B4-BE49-F238E27FC236}">
              <a16:creationId xmlns:a16="http://schemas.microsoft.com/office/drawing/2014/main" xmlns="" id="{00000000-0008-0000-0600-000002010000}"/>
            </a:ext>
          </a:extLst>
        </xdr:cNvPr>
        <xdr:cNvSpPr txBox="1"/>
      </xdr:nvSpPr>
      <xdr:spPr>
        <a:xfrm>
          <a:off x="2641111" y="16693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14503</xdr:rowOff>
    </xdr:from>
    <xdr:to>
      <xdr:col>10</xdr:col>
      <xdr:colOff>165100</xdr:colOff>
      <xdr:row>98</xdr:row>
      <xdr:rowOff>116103</xdr:rowOff>
    </xdr:to>
    <xdr:sp macro="" textlink="">
      <xdr:nvSpPr>
        <xdr:cNvPr id="259" name="楕円 258">
          <a:extLst>
            <a:ext uri="{FF2B5EF4-FFF2-40B4-BE49-F238E27FC236}">
              <a16:creationId xmlns:a16="http://schemas.microsoft.com/office/drawing/2014/main" xmlns="" id="{00000000-0008-0000-0600-000003010000}"/>
            </a:ext>
          </a:extLst>
        </xdr:cNvPr>
        <xdr:cNvSpPr/>
      </xdr:nvSpPr>
      <xdr:spPr>
        <a:xfrm>
          <a:off x="1968500" y="16816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107230</xdr:rowOff>
    </xdr:from>
    <xdr:ext cx="534377" cy="259045"/>
    <xdr:sp macro="" textlink="">
      <xdr:nvSpPr>
        <xdr:cNvPr id="260" name="テキスト ボックス 259">
          <a:extLst>
            <a:ext uri="{FF2B5EF4-FFF2-40B4-BE49-F238E27FC236}">
              <a16:creationId xmlns:a16="http://schemas.microsoft.com/office/drawing/2014/main" xmlns="" id="{00000000-0008-0000-0600-000004010000}"/>
            </a:ext>
          </a:extLst>
        </xdr:cNvPr>
        <xdr:cNvSpPr txBox="1"/>
      </xdr:nvSpPr>
      <xdr:spPr>
        <a:xfrm>
          <a:off x="1752111" y="16909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54000</xdr:rowOff>
    </xdr:from>
    <xdr:to>
      <xdr:col>6</xdr:col>
      <xdr:colOff>38100</xdr:colOff>
      <xdr:row>98</xdr:row>
      <xdr:rowOff>155600</xdr:rowOff>
    </xdr:to>
    <xdr:sp macro="" textlink="">
      <xdr:nvSpPr>
        <xdr:cNvPr id="261" name="楕円 260">
          <a:extLst>
            <a:ext uri="{FF2B5EF4-FFF2-40B4-BE49-F238E27FC236}">
              <a16:creationId xmlns:a16="http://schemas.microsoft.com/office/drawing/2014/main" xmlns="" id="{00000000-0008-0000-0600-000005010000}"/>
            </a:ext>
          </a:extLst>
        </xdr:cNvPr>
        <xdr:cNvSpPr/>
      </xdr:nvSpPr>
      <xdr:spPr>
        <a:xfrm>
          <a:off x="1079500" y="16856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146727</xdr:rowOff>
    </xdr:from>
    <xdr:ext cx="534377" cy="259045"/>
    <xdr:sp macro="" textlink="">
      <xdr:nvSpPr>
        <xdr:cNvPr id="262" name="テキスト ボックス 261">
          <a:extLst>
            <a:ext uri="{FF2B5EF4-FFF2-40B4-BE49-F238E27FC236}">
              <a16:creationId xmlns:a16="http://schemas.microsoft.com/office/drawing/2014/main" xmlns="" id="{00000000-0008-0000-0600-000006010000}"/>
            </a:ext>
          </a:extLst>
        </xdr:cNvPr>
        <xdr:cNvSpPr txBox="1"/>
      </xdr:nvSpPr>
      <xdr:spPr>
        <a:xfrm>
          <a:off x="863111" y="16948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xmlns=""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xmlns=""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xmlns=""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xmlns=""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xmlns=""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xmlns=""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xmlns=""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xmlns=""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xmlns=""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xmlns=""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3" name="直線コネクタ 272">
          <a:extLst>
            <a:ext uri="{FF2B5EF4-FFF2-40B4-BE49-F238E27FC236}">
              <a16:creationId xmlns:a16="http://schemas.microsoft.com/office/drawing/2014/main" xmlns="" id="{00000000-0008-0000-0600-000011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4" name="テキスト ボックス 273">
          <a:extLst>
            <a:ext uri="{FF2B5EF4-FFF2-40B4-BE49-F238E27FC236}">
              <a16:creationId xmlns:a16="http://schemas.microsoft.com/office/drawing/2014/main" xmlns="" id="{00000000-0008-0000-0600-000012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5" name="直線コネクタ 274">
          <a:extLst>
            <a:ext uri="{FF2B5EF4-FFF2-40B4-BE49-F238E27FC236}">
              <a16:creationId xmlns:a16="http://schemas.microsoft.com/office/drawing/2014/main" xmlns="" id="{00000000-0008-0000-0600-000013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76" name="テキスト ボックス 275">
          <a:extLst>
            <a:ext uri="{FF2B5EF4-FFF2-40B4-BE49-F238E27FC236}">
              <a16:creationId xmlns:a16="http://schemas.microsoft.com/office/drawing/2014/main" xmlns="" id="{00000000-0008-0000-0600-000014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7" name="直線コネクタ 276">
          <a:extLst>
            <a:ext uri="{FF2B5EF4-FFF2-40B4-BE49-F238E27FC236}">
              <a16:creationId xmlns:a16="http://schemas.microsoft.com/office/drawing/2014/main" xmlns="" id="{00000000-0008-0000-0600-000015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8" name="テキスト ボックス 277">
          <a:extLst>
            <a:ext uri="{FF2B5EF4-FFF2-40B4-BE49-F238E27FC236}">
              <a16:creationId xmlns:a16="http://schemas.microsoft.com/office/drawing/2014/main" xmlns="" id="{00000000-0008-0000-0600-000016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9" name="直線コネクタ 278">
          <a:extLst>
            <a:ext uri="{FF2B5EF4-FFF2-40B4-BE49-F238E27FC236}">
              <a16:creationId xmlns:a16="http://schemas.microsoft.com/office/drawing/2014/main" xmlns="" id="{00000000-0008-0000-0600-000017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0" name="テキスト ボックス 279">
          <a:extLst>
            <a:ext uri="{FF2B5EF4-FFF2-40B4-BE49-F238E27FC236}">
              <a16:creationId xmlns:a16="http://schemas.microsoft.com/office/drawing/2014/main" xmlns="" id="{00000000-0008-0000-0600-000018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1" name="直線コネクタ 280">
          <a:extLst>
            <a:ext uri="{FF2B5EF4-FFF2-40B4-BE49-F238E27FC236}">
              <a16:creationId xmlns:a16="http://schemas.microsoft.com/office/drawing/2014/main" xmlns="" id="{00000000-0008-0000-0600-000019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2" name="テキスト ボックス 281">
          <a:extLst>
            <a:ext uri="{FF2B5EF4-FFF2-40B4-BE49-F238E27FC236}">
              <a16:creationId xmlns:a16="http://schemas.microsoft.com/office/drawing/2014/main" xmlns="" id="{00000000-0008-0000-0600-00001A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xmlns="" id="{00000000-0008-0000-06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a:extLst>
            <a:ext uri="{FF2B5EF4-FFF2-40B4-BE49-F238E27FC236}">
              <a16:creationId xmlns:a16="http://schemas.microsoft.com/office/drawing/2014/main" xmlns="" id="{00000000-0008-0000-0600-00001C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xmlns="" id="{00000000-0008-0000-06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46553</xdr:rowOff>
    </xdr:from>
    <xdr:to>
      <xdr:col>54</xdr:col>
      <xdr:colOff>189865</xdr:colOff>
      <xdr:row>38</xdr:row>
      <xdr:rowOff>109951</xdr:rowOff>
    </xdr:to>
    <xdr:cxnSp macro="">
      <xdr:nvCxnSpPr>
        <xdr:cNvPr id="286" name="直線コネクタ 285">
          <a:extLst>
            <a:ext uri="{FF2B5EF4-FFF2-40B4-BE49-F238E27FC236}">
              <a16:creationId xmlns:a16="http://schemas.microsoft.com/office/drawing/2014/main" xmlns="" id="{00000000-0008-0000-0600-00001E010000}"/>
            </a:ext>
          </a:extLst>
        </xdr:cNvPr>
        <xdr:cNvCxnSpPr/>
      </xdr:nvCxnSpPr>
      <xdr:spPr>
        <a:xfrm flipV="1">
          <a:off x="10475595" y="5361503"/>
          <a:ext cx="1270" cy="12635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113778</xdr:rowOff>
    </xdr:from>
    <xdr:ext cx="534377" cy="259045"/>
    <xdr:sp macro="" textlink="">
      <xdr:nvSpPr>
        <xdr:cNvPr id="287" name="補助費等最小値テキスト">
          <a:extLst>
            <a:ext uri="{FF2B5EF4-FFF2-40B4-BE49-F238E27FC236}">
              <a16:creationId xmlns:a16="http://schemas.microsoft.com/office/drawing/2014/main" xmlns="" id="{00000000-0008-0000-0600-00001F010000}"/>
            </a:ext>
          </a:extLst>
        </xdr:cNvPr>
        <xdr:cNvSpPr txBox="1"/>
      </xdr:nvSpPr>
      <xdr:spPr>
        <a:xfrm>
          <a:off x="10528300" y="6628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109951</xdr:rowOff>
    </xdr:from>
    <xdr:to>
      <xdr:col>55</xdr:col>
      <xdr:colOff>88900</xdr:colOff>
      <xdr:row>38</xdr:row>
      <xdr:rowOff>109951</xdr:rowOff>
    </xdr:to>
    <xdr:cxnSp macro="">
      <xdr:nvCxnSpPr>
        <xdr:cNvPr id="288" name="直線コネクタ 287">
          <a:extLst>
            <a:ext uri="{FF2B5EF4-FFF2-40B4-BE49-F238E27FC236}">
              <a16:creationId xmlns:a16="http://schemas.microsoft.com/office/drawing/2014/main" xmlns="" id="{00000000-0008-0000-0600-000020010000}"/>
            </a:ext>
          </a:extLst>
        </xdr:cNvPr>
        <xdr:cNvCxnSpPr/>
      </xdr:nvCxnSpPr>
      <xdr:spPr>
        <a:xfrm>
          <a:off x="10388600" y="66250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164680</xdr:rowOff>
    </xdr:from>
    <xdr:ext cx="599010" cy="259045"/>
    <xdr:sp macro="" textlink="">
      <xdr:nvSpPr>
        <xdr:cNvPr id="289" name="補助費等最大値テキスト">
          <a:extLst>
            <a:ext uri="{FF2B5EF4-FFF2-40B4-BE49-F238E27FC236}">
              <a16:creationId xmlns:a16="http://schemas.microsoft.com/office/drawing/2014/main" xmlns="" id="{00000000-0008-0000-0600-000021010000}"/>
            </a:ext>
          </a:extLst>
        </xdr:cNvPr>
        <xdr:cNvSpPr txBox="1"/>
      </xdr:nvSpPr>
      <xdr:spPr>
        <a:xfrm>
          <a:off x="10528300" y="5136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179,724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46553</xdr:rowOff>
    </xdr:from>
    <xdr:to>
      <xdr:col>55</xdr:col>
      <xdr:colOff>88900</xdr:colOff>
      <xdr:row>31</xdr:row>
      <xdr:rowOff>46553</xdr:rowOff>
    </xdr:to>
    <xdr:cxnSp macro="">
      <xdr:nvCxnSpPr>
        <xdr:cNvPr id="290" name="直線コネクタ 289">
          <a:extLst>
            <a:ext uri="{FF2B5EF4-FFF2-40B4-BE49-F238E27FC236}">
              <a16:creationId xmlns:a16="http://schemas.microsoft.com/office/drawing/2014/main" xmlns="" id="{00000000-0008-0000-0600-000022010000}"/>
            </a:ext>
          </a:extLst>
        </xdr:cNvPr>
        <xdr:cNvCxnSpPr/>
      </xdr:nvCxnSpPr>
      <xdr:spPr>
        <a:xfrm>
          <a:off x="10388600" y="53615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68369</xdr:rowOff>
    </xdr:from>
    <xdr:to>
      <xdr:col>55</xdr:col>
      <xdr:colOff>0</xdr:colOff>
      <xdr:row>36</xdr:row>
      <xdr:rowOff>132050</xdr:rowOff>
    </xdr:to>
    <xdr:cxnSp macro="">
      <xdr:nvCxnSpPr>
        <xdr:cNvPr id="291" name="直線コネクタ 290">
          <a:extLst>
            <a:ext uri="{FF2B5EF4-FFF2-40B4-BE49-F238E27FC236}">
              <a16:creationId xmlns:a16="http://schemas.microsoft.com/office/drawing/2014/main" xmlns="" id="{00000000-0008-0000-0600-000023010000}"/>
            </a:ext>
          </a:extLst>
        </xdr:cNvPr>
        <xdr:cNvCxnSpPr/>
      </xdr:nvCxnSpPr>
      <xdr:spPr>
        <a:xfrm>
          <a:off x="9639300" y="6240569"/>
          <a:ext cx="838200" cy="63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169430</xdr:rowOff>
    </xdr:from>
    <xdr:ext cx="534377" cy="259045"/>
    <xdr:sp macro="" textlink="">
      <xdr:nvSpPr>
        <xdr:cNvPr id="292" name="補助費等平均値テキスト">
          <a:extLst>
            <a:ext uri="{FF2B5EF4-FFF2-40B4-BE49-F238E27FC236}">
              <a16:creationId xmlns:a16="http://schemas.microsoft.com/office/drawing/2014/main" xmlns="" id="{00000000-0008-0000-0600-000024010000}"/>
            </a:ext>
          </a:extLst>
        </xdr:cNvPr>
        <xdr:cNvSpPr txBox="1"/>
      </xdr:nvSpPr>
      <xdr:spPr>
        <a:xfrm>
          <a:off x="10528300" y="59987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146553</xdr:rowOff>
    </xdr:from>
    <xdr:to>
      <xdr:col>55</xdr:col>
      <xdr:colOff>50800</xdr:colOff>
      <xdr:row>36</xdr:row>
      <xdr:rowOff>76703</xdr:rowOff>
    </xdr:to>
    <xdr:sp macro="" textlink="">
      <xdr:nvSpPr>
        <xdr:cNvPr id="293" name="フローチャート: 判断 292">
          <a:extLst>
            <a:ext uri="{FF2B5EF4-FFF2-40B4-BE49-F238E27FC236}">
              <a16:creationId xmlns:a16="http://schemas.microsoft.com/office/drawing/2014/main" xmlns="" id="{00000000-0008-0000-0600-000025010000}"/>
            </a:ext>
          </a:extLst>
        </xdr:cNvPr>
        <xdr:cNvSpPr/>
      </xdr:nvSpPr>
      <xdr:spPr>
        <a:xfrm>
          <a:off x="10426700" y="6147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68369</xdr:rowOff>
    </xdr:from>
    <xdr:to>
      <xdr:col>50</xdr:col>
      <xdr:colOff>114300</xdr:colOff>
      <xdr:row>36</xdr:row>
      <xdr:rowOff>88501</xdr:rowOff>
    </xdr:to>
    <xdr:cxnSp macro="">
      <xdr:nvCxnSpPr>
        <xdr:cNvPr id="294" name="直線コネクタ 293">
          <a:extLst>
            <a:ext uri="{FF2B5EF4-FFF2-40B4-BE49-F238E27FC236}">
              <a16:creationId xmlns:a16="http://schemas.microsoft.com/office/drawing/2014/main" xmlns="" id="{00000000-0008-0000-0600-000026010000}"/>
            </a:ext>
          </a:extLst>
        </xdr:cNvPr>
        <xdr:cNvCxnSpPr/>
      </xdr:nvCxnSpPr>
      <xdr:spPr>
        <a:xfrm flipV="1">
          <a:off x="8750300" y="6240569"/>
          <a:ext cx="889000" cy="20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155849</xdr:rowOff>
    </xdr:from>
    <xdr:to>
      <xdr:col>50</xdr:col>
      <xdr:colOff>165100</xdr:colOff>
      <xdr:row>36</xdr:row>
      <xdr:rowOff>85999</xdr:rowOff>
    </xdr:to>
    <xdr:sp macro="" textlink="">
      <xdr:nvSpPr>
        <xdr:cNvPr id="295" name="フローチャート: 判断 294">
          <a:extLst>
            <a:ext uri="{FF2B5EF4-FFF2-40B4-BE49-F238E27FC236}">
              <a16:creationId xmlns:a16="http://schemas.microsoft.com/office/drawing/2014/main" xmlns="" id="{00000000-0008-0000-0600-000027010000}"/>
            </a:ext>
          </a:extLst>
        </xdr:cNvPr>
        <xdr:cNvSpPr/>
      </xdr:nvSpPr>
      <xdr:spPr>
        <a:xfrm>
          <a:off x="9588500" y="6156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102526</xdr:rowOff>
    </xdr:from>
    <xdr:ext cx="534377" cy="259045"/>
    <xdr:sp macro="" textlink="">
      <xdr:nvSpPr>
        <xdr:cNvPr id="296" name="テキスト ボックス 295">
          <a:extLst>
            <a:ext uri="{FF2B5EF4-FFF2-40B4-BE49-F238E27FC236}">
              <a16:creationId xmlns:a16="http://schemas.microsoft.com/office/drawing/2014/main" xmlns="" id="{00000000-0008-0000-0600-000028010000}"/>
            </a:ext>
          </a:extLst>
        </xdr:cNvPr>
        <xdr:cNvSpPr txBox="1"/>
      </xdr:nvSpPr>
      <xdr:spPr>
        <a:xfrm>
          <a:off x="9372111" y="5931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88501</xdr:rowOff>
    </xdr:from>
    <xdr:to>
      <xdr:col>45</xdr:col>
      <xdr:colOff>177800</xdr:colOff>
      <xdr:row>36</xdr:row>
      <xdr:rowOff>106370</xdr:rowOff>
    </xdr:to>
    <xdr:cxnSp macro="">
      <xdr:nvCxnSpPr>
        <xdr:cNvPr id="297" name="直線コネクタ 296">
          <a:extLst>
            <a:ext uri="{FF2B5EF4-FFF2-40B4-BE49-F238E27FC236}">
              <a16:creationId xmlns:a16="http://schemas.microsoft.com/office/drawing/2014/main" xmlns="" id="{00000000-0008-0000-0600-000029010000}"/>
            </a:ext>
          </a:extLst>
        </xdr:cNvPr>
        <xdr:cNvCxnSpPr/>
      </xdr:nvCxnSpPr>
      <xdr:spPr>
        <a:xfrm flipV="1">
          <a:off x="7861300" y="6260701"/>
          <a:ext cx="889000" cy="17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16236</xdr:rowOff>
    </xdr:from>
    <xdr:to>
      <xdr:col>46</xdr:col>
      <xdr:colOff>38100</xdr:colOff>
      <xdr:row>36</xdr:row>
      <xdr:rowOff>117836</xdr:rowOff>
    </xdr:to>
    <xdr:sp macro="" textlink="">
      <xdr:nvSpPr>
        <xdr:cNvPr id="298" name="フローチャート: 判断 297">
          <a:extLst>
            <a:ext uri="{FF2B5EF4-FFF2-40B4-BE49-F238E27FC236}">
              <a16:creationId xmlns:a16="http://schemas.microsoft.com/office/drawing/2014/main" xmlns="" id="{00000000-0008-0000-0600-00002A010000}"/>
            </a:ext>
          </a:extLst>
        </xdr:cNvPr>
        <xdr:cNvSpPr/>
      </xdr:nvSpPr>
      <xdr:spPr>
        <a:xfrm>
          <a:off x="8699500" y="6188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134363</xdr:rowOff>
    </xdr:from>
    <xdr:ext cx="534377" cy="259045"/>
    <xdr:sp macro="" textlink="">
      <xdr:nvSpPr>
        <xdr:cNvPr id="299" name="テキスト ボックス 298">
          <a:extLst>
            <a:ext uri="{FF2B5EF4-FFF2-40B4-BE49-F238E27FC236}">
              <a16:creationId xmlns:a16="http://schemas.microsoft.com/office/drawing/2014/main" xmlns="" id="{00000000-0008-0000-0600-00002B010000}"/>
            </a:ext>
          </a:extLst>
        </xdr:cNvPr>
        <xdr:cNvSpPr txBox="1"/>
      </xdr:nvSpPr>
      <xdr:spPr>
        <a:xfrm>
          <a:off x="8483111" y="5963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106370</xdr:rowOff>
    </xdr:from>
    <xdr:to>
      <xdr:col>41</xdr:col>
      <xdr:colOff>50800</xdr:colOff>
      <xdr:row>36</xdr:row>
      <xdr:rowOff>160899</xdr:rowOff>
    </xdr:to>
    <xdr:cxnSp macro="">
      <xdr:nvCxnSpPr>
        <xdr:cNvPr id="300" name="直線コネクタ 299">
          <a:extLst>
            <a:ext uri="{FF2B5EF4-FFF2-40B4-BE49-F238E27FC236}">
              <a16:creationId xmlns:a16="http://schemas.microsoft.com/office/drawing/2014/main" xmlns="" id="{00000000-0008-0000-0600-00002C010000}"/>
            </a:ext>
          </a:extLst>
        </xdr:cNvPr>
        <xdr:cNvCxnSpPr/>
      </xdr:nvCxnSpPr>
      <xdr:spPr>
        <a:xfrm flipV="1">
          <a:off x="6972300" y="6278570"/>
          <a:ext cx="889000" cy="54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21882</xdr:rowOff>
    </xdr:from>
    <xdr:to>
      <xdr:col>41</xdr:col>
      <xdr:colOff>101600</xdr:colOff>
      <xdr:row>36</xdr:row>
      <xdr:rowOff>123482</xdr:rowOff>
    </xdr:to>
    <xdr:sp macro="" textlink="">
      <xdr:nvSpPr>
        <xdr:cNvPr id="301" name="フローチャート: 判断 300">
          <a:extLst>
            <a:ext uri="{FF2B5EF4-FFF2-40B4-BE49-F238E27FC236}">
              <a16:creationId xmlns:a16="http://schemas.microsoft.com/office/drawing/2014/main" xmlns="" id="{00000000-0008-0000-0600-00002D010000}"/>
            </a:ext>
          </a:extLst>
        </xdr:cNvPr>
        <xdr:cNvSpPr/>
      </xdr:nvSpPr>
      <xdr:spPr>
        <a:xfrm>
          <a:off x="7810500" y="619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140009</xdr:rowOff>
    </xdr:from>
    <xdr:ext cx="534377" cy="259045"/>
    <xdr:sp macro="" textlink="">
      <xdr:nvSpPr>
        <xdr:cNvPr id="302" name="テキスト ボックス 301">
          <a:extLst>
            <a:ext uri="{FF2B5EF4-FFF2-40B4-BE49-F238E27FC236}">
              <a16:creationId xmlns:a16="http://schemas.microsoft.com/office/drawing/2014/main" xmlns="" id="{00000000-0008-0000-0600-00002E010000}"/>
            </a:ext>
          </a:extLst>
        </xdr:cNvPr>
        <xdr:cNvSpPr txBox="1"/>
      </xdr:nvSpPr>
      <xdr:spPr>
        <a:xfrm>
          <a:off x="7594111" y="5969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52438</xdr:rowOff>
    </xdr:from>
    <xdr:to>
      <xdr:col>36</xdr:col>
      <xdr:colOff>165100</xdr:colOff>
      <xdr:row>36</xdr:row>
      <xdr:rowOff>154038</xdr:rowOff>
    </xdr:to>
    <xdr:sp macro="" textlink="">
      <xdr:nvSpPr>
        <xdr:cNvPr id="303" name="フローチャート: 判断 302">
          <a:extLst>
            <a:ext uri="{FF2B5EF4-FFF2-40B4-BE49-F238E27FC236}">
              <a16:creationId xmlns:a16="http://schemas.microsoft.com/office/drawing/2014/main" xmlns="" id="{00000000-0008-0000-0600-00002F010000}"/>
            </a:ext>
          </a:extLst>
        </xdr:cNvPr>
        <xdr:cNvSpPr/>
      </xdr:nvSpPr>
      <xdr:spPr>
        <a:xfrm>
          <a:off x="6921500" y="6224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34</xdr:row>
      <xdr:rowOff>170565</xdr:rowOff>
    </xdr:from>
    <xdr:ext cx="534377" cy="259045"/>
    <xdr:sp macro="" textlink="">
      <xdr:nvSpPr>
        <xdr:cNvPr id="304" name="テキスト ボックス 303">
          <a:extLst>
            <a:ext uri="{FF2B5EF4-FFF2-40B4-BE49-F238E27FC236}">
              <a16:creationId xmlns:a16="http://schemas.microsoft.com/office/drawing/2014/main" xmlns="" id="{00000000-0008-0000-0600-000030010000}"/>
            </a:ext>
          </a:extLst>
        </xdr:cNvPr>
        <xdr:cNvSpPr txBox="1"/>
      </xdr:nvSpPr>
      <xdr:spPr>
        <a:xfrm>
          <a:off x="6705111" y="5999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xmlns="" id="{00000000-0008-0000-06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xmlns="" id="{00000000-0008-0000-06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xmlns="" id="{00000000-0008-0000-06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xmlns="" id="{00000000-0008-0000-06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xmlns="" id="{00000000-0008-0000-06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81250</xdr:rowOff>
    </xdr:from>
    <xdr:to>
      <xdr:col>55</xdr:col>
      <xdr:colOff>50800</xdr:colOff>
      <xdr:row>37</xdr:row>
      <xdr:rowOff>11400</xdr:rowOff>
    </xdr:to>
    <xdr:sp macro="" textlink="">
      <xdr:nvSpPr>
        <xdr:cNvPr id="310" name="楕円 309">
          <a:extLst>
            <a:ext uri="{FF2B5EF4-FFF2-40B4-BE49-F238E27FC236}">
              <a16:creationId xmlns:a16="http://schemas.microsoft.com/office/drawing/2014/main" xmlns="" id="{00000000-0008-0000-0600-000036010000}"/>
            </a:ext>
          </a:extLst>
        </xdr:cNvPr>
        <xdr:cNvSpPr/>
      </xdr:nvSpPr>
      <xdr:spPr>
        <a:xfrm>
          <a:off x="10426700" y="6253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59677</xdr:rowOff>
    </xdr:from>
    <xdr:ext cx="534377" cy="259045"/>
    <xdr:sp macro="" textlink="">
      <xdr:nvSpPr>
        <xdr:cNvPr id="311" name="補助費等該当値テキスト">
          <a:extLst>
            <a:ext uri="{FF2B5EF4-FFF2-40B4-BE49-F238E27FC236}">
              <a16:creationId xmlns:a16="http://schemas.microsoft.com/office/drawing/2014/main" xmlns="" id="{00000000-0008-0000-0600-000037010000}"/>
            </a:ext>
          </a:extLst>
        </xdr:cNvPr>
        <xdr:cNvSpPr txBox="1"/>
      </xdr:nvSpPr>
      <xdr:spPr>
        <a:xfrm>
          <a:off x="10528300" y="6231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17569</xdr:rowOff>
    </xdr:from>
    <xdr:to>
      <xdr:col>50</xdr:col>
      <xdr:colOff>165100</xdr:colOff>
      <xdr:row>36</xdr:row>
      <xdr:rowOff>119169</xdr:rowOff>
    </xdr:to>
    <xdr:sp macro="" textlink="">
      <xdr:nvSpPr>
        <xdr:cNvPr id="312" name="楕円 311">
          <a:extLst>
            <a:ext uri="{FF2B5EF4-FFF2-40B4-BE49-F238E27FC236}">
              <a16:creationId xmlns:a16="http://schemas.microsoft.com/office/drawing/2014/main" xmlns="" id="{00000000-0008-0000-0600-000038010000}"/>
            </a:ext>
          </a:extLst>
        </xdr:cNvPr>
        <xdr:cNvSpPr/>
      </xdr:nvSpPr>
      <xdr:spPr>
        <a:xfrm>
          <a:off x="9588500" y="6189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110296</xdr:rowOff>
    </xdr:from>
    <xdr:ext cx="534377" cy="259045"/>
    <xdr:sp macro="" textlink="">
      <xdr:nvSpPr>
        <xdr:cNvPr id="313" name="テキスト ボックス 312">
          <a:extLst>
            <a:ext uri="{FF2B5EF4-FFF2-40B4-BE49-F238E27FC236}">
              <a16:creationId xmlns:a16="http://schemas.microsoft.com/office/drawing/2014/main" xmlns="" id="{00000000-0008-0000-0600-000039010000}"/>
            </a:ext>
          </a:extLst>
        </xdr:cNvPr>
        <xdr:cNvSpPr txBox="1"/>
      </xdr:nvSpPr>
      <xdr:spPr>
        <a:xfrm>
          <a:off x="9372111" y="6282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37701</xdr:rowOff>
    </xdr:from>
    <xdr:to>
      <xdr:col>46</xdr:col>
      <xdr:colOff>38100</xdr:colOff>
      <xdr:row>36</xdr:row>
      <xdr:rowOff>139301</xdr:rowOff>
    </xdr:to>
    <xdr:sp macro="" textlink="">
      <xdr:nvSpPr>
        <xdr:cNvPr id="314" name="楕円 313">
          <a:extLst>
            <a:ext uri="{FF2B5EF4-FFF2-40B4-BE49-F238E27FC236}">
              <a16:creationId xmlns:a16="http://schemas.microsoft.com/office/drawing/2014/main" xmlns="" id="{00000000-0008-0000-0600-00003A010000}"/>
            </a:ext>
          </a:extLst>
        </xdr:cNvPr>
        <xdr:cNvSpPr/>
      </xdr:nvSpPr>
      <xdr:spPr>
        <a:xfrm>
          <a:off x="8699500" y="6209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130428</xdr:rowOff>
    </xdr:from>
    <xdr:ext cx="534377" cy="259045"/>
    <xdr:sp macro="" textlink="">
      <xdr:nvSpPr>
        <xdr:cNvPr id="315" name="テキスト ボックス 314">
          <a:extLst>
            <a:ext uri="{FF2B5EF4-FFF2-40B4-BE49-F238E27FC236}">
              <a16:creationId xmlns:a16="http://schemas.microsoft.com/office/drawing/2014/main" xmlns="" id="{00000000-0008-0000-0600-00003B010000}"/>
            </a:ext>
          </a:extLst>
        </xdr:cNvPr>
        <xdr:cNvSpPr txBox="1"/>
      </xdr:nvSpPr>
      <xdr:spPr>
        <a:xfrm>
          <a:off x="8483111" y="6302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55570</xdr:rowOff>
    </xdr:from>
    <xdr:to>
      <xdr:col>41</xdr:col>
      <xdr:colOff>101600</xdr:colOff>
      <xdr:row>36</xdr:row>
      <xdr:rowOff>157170</xdr:rowOff>
    </xdr:to>
    <xdr:sp macro="" textlink="">
      <xdr:nvSpPr>
        <xdr:cNvPr id="316" name="楕円 315">
          <a:extLst>
            <a:ext uri="{FF2B5EF4-FFF2-40B4-BE49-F238E27FC236}">
              <a16:creationId xmlns:a16="http://schemas.microsoft.com/office/drawing/2014/main" xmlns="" id="{00000000-0008-0000-0600-00003C010000}"/>
            </a:ext>
          </a:extLst>
        </xdr:cNvPr>
        <xdr:cNvSpPr/>
      </xdr:nvSpPr>
      <xdr:spPr>
        <a:xfrm>
          <a:off x="7810500" y="6227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148297</xdr:rowOff>
    </xdr:from>
    <xdr:ext cx="534377" cy="259045"/>
    <xdr:sp macro="" textlink="">
      <xdr:nvSpPr>
        <xdr:cNvPr id="317" name="テキスト ボックス 316">
          <a:extLst>
            <a:ext uri="{FF2B5EF4-FFF2-40B4-BE49-F238E27FC236}">
              <a16:creationId xmlns:a16="http://schemas.microsoft.com/office/drawing/2014/main" xmlns="" id="{00000000-0008-0000-0600-00003D010000}"/>
            </a:ext>
          </a:extLst>
        </xdr:cNvPr>
        <xdr:cNvSpPr txBox="1"/>
      </xdr:nvSpPr>
      <xdr:spPr>
        <a:xfrm>
          <a:off x="7594111" y="6320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110099</xdr:rowOff>
    </xdr:from>
    <xdr:to>
      <xdr:col>36</xdr:col>
      <xdr:colOff>165100</xdr:colOff>
      <xdr:row>37</xdr:row>
      <xdr:rowOff>40249</xdr:rowOff>
    </xdr:to>
    <xdr:sp macro="" textlink="">
      <xdr:nvSpPr>
        <xdr:cNvPr id="318" name="楕円 317">
          <a:extLst>
            <a:ext uri="{FF2B5EF4-FFF2-40B4-BE49-F238E27FC236}">
              <a16:creationId xmlns:a16="http://schemas.microsoft.com/office/drawing/2014/main" xmlns="" id="{00000000-0008-0000-0600-00003E010000}"/>
            </a:ext>
          </a:extLst>
        </xdr:cNvPr>
        <xdr:cNvSpPr/>
      </xdr:nvSpPr>
      <xdr:spPr>
        <a:xfrm>
          <a:off x="6921500" y="62822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31376</xdr:rowOff>
    </xdr:from>
    <xdr:ext cx="534377" cy="259045"/>
    <xdr:sp macro="" textlink="">
      <xdr:nvSpPr>
        <xdr:cNvPr id="319" name="テキスト ボックス 318">
          <a:extLst>
            <a:ext uri="{FF2B5EF4-FFF2-40B4-BE49-F238E27FC236}">
              <a16:creationId xmlns:a16="http://schemas.microsoft.com/office/drawing/2014/main" xmlns="" id="{00000000-0008-0000-0600-00003F010000}"/>
            </a:ext>
          </a:extLst>
        </xdr:cNvPr>
        <xdr:cNvSpPr txBox="1"/>
      </xdr:nvSpPr>
      <xdr:spPr>
        <a:xfrm>
          <a:off x="6705111" y="6375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xmlns="" id="{00000000-0008-0000-06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xmlns="" id="{00000000-0008-0000-06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xmlns="" id="{00000000-0008-0000-06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xmlns="" id="{00000000-0008-0000-06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xmlns="" id="{00000000-0008-0000-06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xmlns="" id="{00000000-0008-0000-06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xmlns="" id="{00000000-0008-0000-06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xmlns="" id="{00000000-0008-0000-06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xmlns="" id="{00000000-0008-0000-06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xmlns="" id="{00000000-0008-0000-06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0" name="直線コネクタ 329">
          <a:extLst>
            <a:ext uri="{FF2B5EF4-FFF2-40B4-BE49-F238E27FC236}">
              <a16:creationId xmlns:a16="http://schemas.microsoft.com/office/drawing/2014/main" xmlns="" id="{00000000-0008-0000-0600-00004A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1" name="テキスト ボックス 330">
          <a:extLst>
            <a:ext uri="{FF2B5EF4-FFF2-40B4-BE49-F238E27FC236}">
              <a16:creationId xmlns:a16="http://schemas.microsoft.com/office/drawing/2014/main" xmlns="" id="{00000000-0008-0000-0600-00004B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2" name="直線コネクタ 331">
          <a:extLst>
            <a:ext uri="{FF2B5EF4-FFF2-40B4-BE49-F238E27FC236}">
              <a16:creationId xmlns:a16="http://schemas.microsoft.com/office/drawing/2014/main" xmlns="" id="{00000000-0008-0000-0600-00004C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3" name="テキスト ボックス 332">
          <a:extLst>
            <a:ext uri="{FF2B5EF4-FFF2-40B4-BE49-F238E27FC236}">
              <a16:creationId xmlns:a16="http://schemas.microsoft.com/office/drawing/2014/main" xmlns="" id="{00000000-0008-0000-0600-00004D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4" name="直線コネクタ 333">
          <a:extLst>
            <a:ext uri="{FF2B5EF4-FFF2-40B4-BE49-F238E27FC236}">
              <a16:creationId xmlns:a16="http://schemas.microsoft.com/office/drawing/2014/main" xmlns="" id="{00000000-0008-0000-0600-00004E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5" name="テキスト ボックス 334">
          <a:extLst>
            <a:ext uri="{FF2B5EF4-FFF2-40B4-BE49-F238E27FC236}">
              <a16:creationId xmlns:a16="http://schemas.microsoft.com/office/drawing/2014/main" xmlns="" id="{00000000-0008-0000-0600-00004F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6" name="直線コネクタ 335">
          <a:extLst>
            <a:ext uri="{FF2B5EF4-FFF2-40B4-BE49-F238E27FC236}">
              <a16:creationId xmlns:a16="http://schemas.microsoft.com/office/drawing/2014/main" xmlns="" id="{00000000-0008-0000-0600-000050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7" name="テキスト ボックス 336">
          <a:extLst>
            <a:ext uri="{FF2B5EF4-FFF2-40B4-BE49-F238E27FC236}">
              <a16:creationId xmlns:a16="http://schemas.microsoft.com/office/drawing/2014/main" xmlns="" id="{00000000-0008-0000-0600-000051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xmlns=""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xmlns=""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xmlns=""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153800</xdr:rowOff>
    </xdr:from>
    <xdr:to>
      <xdr:col>54</xdr:col>
      <xdr:colOff>189865</xdr:colOff>
      <xdr:row>58</xdr:row>
      <xdr:rowOff>72130</xdr:rowOff>
    </xdr:to>
    <xdr:cxnSp macro="">
      <xdr:nvCxnSpPr>
        <xdr:cNvPr id="341" name="直線コネクタ 340">
          <a:extLst>
            <a:ext uri="{FF2B5EF4-FFF2-40B4-BE49-F238E27FC236}">
              <a16:creationId xmlns:a16="http://schemas.microsoft.com/office/drawing/2014/main" xmlns="" id="{00000000-0008-0000-0600-000055010000}"/>
            </a:ext>
          </a:extLst>
        </xdr:cNvPr>
        <xdr:cNvCxnSpPr/>
      </xdr:nvCxnSpPr>
      <xdr:spPr>
        <a:xfrm flipV="1">
          <a:off x="10475595" y="8897750"/>
          <a:ext cx="1270" cy="1118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75957</xdr:rowOff>
    </xdr:from>
    <xdr:ext cx="534377" cy="259045"/>
    <xdr:sp macro="" textlink="">
      <xdr:nvSpPr>
        <xdr:cNvPr id="342" name="普通建設事業費最小値テキスト">
          <a:extLst>
            <a:ext uri="{FF2B5EF4-FFF2-40B4-BE49-F238E27FC236}">
              <a16:creationId xmlns:a16="http://schemas.microsoft.com/office/drawing/2014/main" xmlns="" id="{00000000-0008-0000-0600-000056010000}"/>
            </a:ext>
          </a:extLst>
        </xdr:cNvPr>
        <xdr:cNvSpPr txBox="1"/>
      </xdr:nvSpPr>
      <xdr:spPr>
        <a:xfrm>
          <a:off x="10528300" y="1002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72130</xdr:rowOff>
    </xdr:from>
    <xdr:to>
      <xdr:col>55</xdr:col>
      <xdr:colOff>88900</xdr:colOff>
      <xdr:row>58</xdr:row>
      <xdr:rowOff>72130</xdr:rowOff>
    </xdr:to>
    <xdr:cxnSp macro="">
      <xdr:nvCxnSpPr>
        <xdr:cNvPr id="343" name="直線コネクタ 342">
          <a:extLst>
            <a:ext uri="{FF2B5EF4-FFF2-40B4-BE49-F238E27FC236}">
              <a16:creationId xmlns:a16="http://schemas.microsoft.com/office/drawing/2014/main" xmlns="" id="{00000000-0008-0000-0600-000057010000}"/>
            </a:ext>
          </a:extLst>
        </xdr:cNvPr>
        <xdr:cNvCxnSpPr/>
      </xdr:nvCxnSpPr>
      <xdr:spPr>
        <a:xfrm>
          <a:off x="10388600" y="10016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100477</xdr:rowOff>
    </xdr:from>
    <xdr:ext cx="599010" cy="259045"/>
    <xdr:sp macro="" textlink="">
      <xdr:nvSpPr>
        <xdr:cNvPr id="344" name="普通建設事業費最大値テキスト">
          <a:extLst>
            <a:ext uri="{FF2B5EF4-FFF2-40B4-BE49-F238E27FC236}">
              <a16:creationId xmlns:a16="http://schemas.microsoft.com/office/drawing/2014/main" xmlns="" id="{00000000-0008-0000-0600-000058010000}"/>
            </a:ext>
          </a:extLst>
        </xdr:cNvPr>
        <xdr:cNvSpPr txBox="1"/>
      </xdr:nvSpPr>
      <xdr:spPr>
        <a:xfrm>
          <a:off x="10528300" y="8672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259,416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153800</xdr:rowOff>
    </xdr:from>
    <xdr:to>
      <xdr:col>55</xdr:col>
      <xdr:colOff>88900</xdr:colOff>
      <xdr:row>51</xdr:row>
      <xdr:rowOff>153800</xdr:rowOff>
    </xdr:to>
    <xdr:cxnSp macro="">
      <xdr:nvCxnSpPr>
        <xdr:cNvPr id="345" name="直線コネクタ 344">
          <a:extLst>
            <a:ext uri="{FF2B5EF4-FFF2-40B4-BE49-F238E27FC236}">
              <a16:creationId xmlns:a16="http://schemas.microsoft.com/office/drawing/2014/main" xmlns="" id="{00000000-0008-0000-0600-000059010000}"/>
            </a:ext>
          </a:extLst>
        </xdr:cNvPr>
        <xdr:cNvCxnSpPr/>
      </xdr:nvCxnSpPr>
      <xdr:spPr>
        <a:xfrm>
          <a:off x="10388600" y="8897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111472</xdr:rowOff>
    </xdr:from>
    <xdr:to>
      <xdr:col>55</xdr:col>
      <xdr:colOff>0</xdr:colOff>
      <xdr:row>57</xdr:row>
      <xdr:rowOff>144715</xdr:rowOff>
    </xdr:to>
    <xdr:cxnSp macro="">
      <xdr:nvCxnSpPr>
        <xdr:cNvPr id="346" name="直線コネクタ 345">
          <a:extLst>
            <a:ext uri="{FF2B5EF4-FFF2-40B4-BE49-F238E27FC236}">
              <a16:creationId xmlns:a16="http://schemas.microsoft.com/office/drawing/2014/main" xmlns="" id="{00000000-0008-0000-0600-00005A010000}"/>
            </a:ext>
          </a:extLst>
        </xdr:cNvPr>
        <xdr:cNvCxnSpPr/>
      </xdr:nvCxnSpPr>
      <xdr:spPr>
        <a:xfrm>
          <a:off x="9639300" y="9884122"/>
          <a:ext cx="838200" cy="33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65266</xdr:rowOff>
    </xdr:from>
    <xdr:ext cx="534377" cy="259045"/>
    <xdr:sp macro="" textlink="">
      <xdr:nvSpPr>
        <xdr:cNvPr id="347" name="普通建設事業費平均値テキスト">
          <a:extLst>
            <a:ext uri="{FF2B5EF4-FFF2-40B4-BE49-F238E27FC236}">
              <a16:creationId xmlns:a16="http://schemas.microsoft.com/office/drawing/2014/main" xmlns="" id="{00000000-0008-0000-0600-00005B010000}"/>
            </a:ext>
          </a:extLst>
        </xdr:cNvPr>
        <xdr:cNvSpPr txBox="1"/>
      </xdr:nvSpPr>
      <xdr:spPr>
        <a:xfrm>
          <a:off x="10528300" y="94950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42389</xdr:rowOff>
    </xdr:from>
    <xdr:to>
      <xdr:col>55</xdr:col>
      <xdr:colOff>50800</xdr:colOff>
      <xdr:row>56</xdr:row>
      <xdr:rowOff>143989</xdr:rowOff>
    </xdr:to>
    <xdr:sp macro="" textlink="">
      <xdr:nvSpPr>
        <xdr:cNvPr id="348" name="フローチャート: 判断 347">
          <a:extLst>
            <a:ext uri="{FF2B5EF4-FFF2-40B4-BE49-F238E27FC236}">
              <a16:creationId xmlns:a16="http://schemas.microsoft.com/office/drawing/2014/main" xmlns="" id="{00000000-0008-0000-0600-00005C010000}"/>
            </a:ext>
          </a:extLst>
        </xdr:cNvPr>
        <xdr:cNvSpPr/>
      </xdr:nvSpPr>
      <xdr:spPr>
        <a:xfrm>
          <a:off x="10426700" y="964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62968</xdr:rowOff>
    </xdr:from>
    <xdr:to>
      <xdr:col>50</xdr:col>
      <xdr:colOff>114300</xdr:colOff>
      <xdr:row>57</xdr:row>
      <xdr:rowOff>111472</xdr:rowOff>
    </xdr:to>
    <xdr:cxnSp macro="">
      <xdr:nvCxnSpPr>
        <xdr:cNvPr id="349" name="直線コネクタ 348">
          <a:extLst>
            <a:ext uri="{FF2B5EF4-FFF2-40B4-BE49-F238E27FC236}">
              <a16:creationId xmlns:a16="http://schemas.microsoft.com/office/drawing/2014/main" xmlns="" id="{00000000-0008-0000-0600-00005D010000}"/>
            </a:ext>
          </a:extLst>
        </xdr:cNvPr>
        <xdr:cNvCxnSpPr/>
      </xdr:nvCxnSpPr>
      <xdr:spPr>
        <a:xfrm>
          <a:off x="8750300" y="9835618"/>
          <a:ext cx="889000" cy="48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25038</xdr:rowOff>
    </xdr:from>
    <xdr:to>
      <xdr:col>50</xdr:col>
      <xdr:colOff>165100</xdr:colOff>
      <xdr:row>56</xdr:row>
      <xdr:rowOff>126638</xdr:rowOff>
    </xdr:to>
    <xdr:sp macro="" textlink="">
      <xdr:nvSpPr>
        <xdr:cNvPr id="350" name="フローチャート: 判断 349">
          <a:extLst>
            <a:ext uri="{FF2B5EF4-FFF2-40B4-BE49-F238E27FC236}">
              <a16:creationId xmlns:a16="http://schemas.microsoft.com/office/drawing/2014/main" xmlns="" id="{00000000-0008-0000-0600-00005E010000}"/>
            </a:ext>
          </a:extLst>
        </xdr:cNvPr>
        <xdr:cNvSpPr/>
      </xdr:nvSpPr>
      <xdr:spPr>
        <a:xfrm>
          <a:off x="9588500" y="9626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143165</xdr:rowOff>
    </xdr:from>
    <xdr:ext cx="534377" cy="259045"/>
    <xdr:sp macro="" textlink="">
      <xdr:nvSpPr>
        <xdr:cNvPr id="351" name="テキスト ボックス 350">
          <a:extLst>
            <a:ext uri="{FF2B5EF4-FFF2-40B4-BE49-F238E27FC236}">
              <a16:creationId xmlns:a16="http://schemas.microsoft.com/office/drawing/2014/main" xmlns="" id="{00000000-0008-0000-0600-00005F010000}"/>
            </a:ext>
          </a:extLst>
        </xdr:cNvPr>
        <xdr:cNvSpPr txBox="1"/>
      </xdr:nvSpPr>
      <xdr:spPr>
        <a:xfrm>
          <a:off x="9372111" y="9401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62968</xdr:rowOff>
    </xdr:from>
    <xdr:to>
      <xdr:col>45</xdr:col>
      <xdr:colOff>177800</xdr:colOff>
      <xdr:row>57</xdr:row>
      <xdr:rowOff>71774</xdr:rowOff>
    </xdr:to>
    <xdr:cxnSp macro="">
      <xdr:nvCxnSpPr>
        <xdr:cNvPr id="352" name="直線コネクタ 351">
          <a:extLst>
            <a:ext uri="{FF2B5EF4-FFF2-40B4-BE49-F238E27FC236}">
              <a16:creationId xmlns:a16="http://schemas.microsoft.com/office/drawing/2014/main" xmlns="" id="{00000000-0008-0000-0600-000060010000}"/>
            </a:ext>
          </a:extLst>
        </xdr:cNvPr>
        <xdr:cNvCxnSpPr/>
      </xdr:nvCxnSpPr>
      <xdr:spPr>
        <a:xfrm flipV="1">
          <a:off x="7861300" y="9835618"/>
          <a:ext cx="889000" cy="8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51044</xdr:rowOff>
    </xdr:from>
    <xdr:to>
      <xdr:col>46</xdr:col>
      <xdr:colOff>38100</xdr:colOff>
      <xdr:row>56</xdr:row>
      <xdr:rowOff>152644</xdr:rowOff>
    </xdr:to>
    <xdr:sp macro="" textlink="">
      <xdr:nvSpPr>
        <xdr:cNvPr id="353" name="フローチャート: 判断 352">
          <a:extLst>
            <a:ext uri="{FF2B5EF4-FFF2-40B4-BE49-F238E27FC236}">
              <a16:creationId xmlns:a16="http://schemas.microsoft.com/office/drawing/2014/main" xmlns="" id="{00000000-0008-0000-0600-000061010000}"/>
            </a:ext>
          </a:extLst>
        </xdr:cNvPr>
        <xdr:cNvSpPr/>
      </xdr:nvSpPr>
      <xdr:spPr>
        <a:xfrm>
          <a:off x="8699500" y="9652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169171</xdr:rowOff>
    </xdr:from>
    <xdr:ext cx="534377" cy="259045"/>
    <xdr:sp macro="" textlink="">
      <xdr:nvSpPr>
        <xdr:cNvPr id="354" name="テキスト ボックス 353">
          <a:extLst>
            <a:ext uri="{FF2B5EF4-FFF2-40B4-BE49-F238E27FC236}">
              <a16:creationId xmlns:a16="http://schemas.microsoft.com/office/drawing/2014/main" xmlns="" id="{00000000-0008-0000-0600-000062010000}"/>
            </a:ext>
          </a:extLst>
        </xdr:cNvPr>
        <xdr:cNvSpPr txBox="1"/>
      </xdr:nvSpPr>
      <xdr:spPr>
        <a:xfrm>
          <a:off x="8483111" y="9427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51598</xdr:rowOff>
    </xdr:from>
    <xdr:to>
      <xdr:col>41</xdr:col>
      <xdr:colOff>50800</xdr:colOff>
      <xdr:row>57</xdr:row>
      <xdr:rowOff>71774</xdr:rowOff>
    </xdr:to>
    <xdr:cxnSp macro="">
      <xdr:nvCxnSpPr>
        <xdr:cNvPr id="355" name="直線コネクタ 354">
          <a:extLst>
            <a:ext uri="{FF2B5EF4-FFF2-40B4-BE49-F238E27FC236}">
              <a16:creationId xmlns:a16="http://schemas.microsoft.com/office/drawing/2014/main" xmlns="" id="{00000000-0008-0000-0600-000063010000}"/>
            </a:ext>
          </a:extLst>
        </xdr:cNvPr>
        <xdr:cNvCxnSpPr/>
      </xdr:nvCxnSpPr>
      <xdr:spPr>
        <a:xfrm>
          <a:off x="6972300" y="9652798"/>
          <a:ext cx="889000" cy="191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41081</xdr:rowOff>
    </xdr:from>
    <xdr:to>
      <xdr:col>41</xdr:col>
      <xdr:colOff>101600</xdr:colOff>
      <xdr:row>56</xdr:row>
      <xdr:rowOff>142681</xdr:rowOff>
    </xdr:to>
    <xdr:sp macro="" textlink="">
      <xdr:nvSpPr>
        <xdr:cNvPr id="356" name="フローチャート: 判断 355">
          <a:extLst>
            <a:ext uri="{FF2B5EF4-FFF2-40B4-BE49-F238E27FC236}">
              <a16:creationId xmlns:a16="http://schemas.microsoft.com/office/drawing/2014/main" xmlns="" id="{00000000-0008-0000-0600-000064010000}"/>
            </a:ext>
          </a:extLst>
        </xdr:cNvPr>
        <xdr:cNvSpPr/>
      </xdr:nvSpPr>
      <xdr:spPr>
        <a:xfrm>
          <a:off x="7810500" y="9642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159208</xdr:rowOff>
    </xdr:from>
    <xdr:ext cx="534377" cy="259045"/>
    <xdr:sp macro="" textlink="">
      <xdr:nvSpPr>
        <xdr:cNvPr id="357" name="テキスト ボックス 356">
          <a:extLst>
            <a:ext uri="{FF2B5EF4-FFF2-40B4-BE49-F238E27FC236}">
              <a16:creationId xmlns:a16="http://schemas.microsoft.com/office/drawing/2014/main" xmlns="" id="{00000000-0008-0000-0600-000065010000}"/>
            </a:ext>
          </a:extLst>
        </xdr:cNvPr>
        <xdr:cNvSpPr txBox="1"/>
      </xdr:nvSpPr>
      <xdr:spPr>
        <a:xfrm>
          <a:off x="7594111" y="9417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115811</xdr:rowOff>
    </xdr:from>
    <xdr:to>
      <xdr:col>36</xdr:col>
      <xdr:colOff>165100</xdr:colOff>
      <xdr:row>56</xdr:row>
      <xdr:rowOff>45961</xdr:rowOff>
    </xdr:to>
    <xdr:sp macro="" textlink="">
      <xdr:nvSpPr>
        <xdr:cNvPr id="358" name="フローチャート: 判断 357">
          <a:extLst>
            <a:ext uri="{FF2B5EF4-FFF2-40B4-BE49-F238E27FC236}">
              <a16:creationId xmlns:a16="http://schemas.microsoft.com/office/drawing/2014/main" xmlns="" id="{00000000-0008-0000-0600-000066010000}"/>
            </a:ext>
          </a:extLst>
        </xdr:cNvPr>
        <xdr:cNvSpPr/>
      </xdr:nvSpPr>
      <xdr:spPr>
        <a:xfrm>
          <a:off x="6921500" y="954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54</xdr:row>
      <xdr:rowOff>62488</xdr:rowOff>
    </xdr:from>
    <xdr:ext cx="599010" cy="259045"/>
    <xdr:sp macro="" textlink="">
      <xdr:nvSpPr>
        <xdr:cNvPr id="359" name="テキスト ボックス 358">
          <a:extLst>
            <a:ext uri="{FF2B5EF4-FFF2-40B4-BE49-F238E27FC236}">
              <a16:creationId xmlns:a16="http://schemas.microsoft.com/office/drawing/2014/main" xmlns="" id="{00000000-0008-0000-0600-000067010000}"/>
            </a:ext>
          </a:extLst>
        </xdr:cNvPr>
        <xdr:cNvSpPr txBox="1"/>
      </xdr:nvSpPr>
      <xdr:spPr>
        <a:xfrm>
          <a:off x="6672795" y="9320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xmlns=""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xmlns=""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xmlns=""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xmlns=""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xmlns=""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93915</xdr:rowOff>
    </xdr:from>
    <xdr:to>
      <xdr:col>55</xdr:col>
      <xdr:colOff>50800</xdr:colOff>
      <xdr:row>58</xdr:row>
      <xdr:rowOff>24065</xdr:rowOff>
    </xdr:to>
    <xdr:sp macro="" textlink="">
      <xdr:nvSpPr>
        <xdr:cNvPr id="365" name="楕円 364">
          <a:extLst>
            <a:ext uri="{FF2B5EF4-FFF2-40B4-BE49-F238E27FC236}">
              <a16:creationId xmlns:a16="http://schemas.microsoft.com/office/drawing/2014/main" xmlns="" id="{00000000-0008-0000-0600-00006D010000}"/>
            </a:ext>
          </a:extLst>
        </xdr:cNvPr>
        <xdr:cNvSpPr/>
      </xdr:nvSpPr>
      <xdr:spPr>
        <a:xfrm>
          <a:off x="10426700" y="9866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8842</xdr:rowOff>
    </xdr:from>
    <xdr:ext cx="534377" cy="259045"/>
    <xdr:sp macro="" textlink="">
      <xdr:nvSpPr>
        <xdr:cNvPr id="366" name="普通建設事業費該当値テキスト">
          <a:extLst>
            <a:ext uri="{FF2B5EF4-FFF2-40B4-BE49-F238E27FC236}">
              <a16:creationId xmlns:a16="http://schemas.microsoft.com/office/drawing/2014/main" xmlns="" id="{00000000-0008-0000-0600-00006E010000}"/>
            </a:ext>
          </a:extLst>
        </xdr:cNvPr>
        <xdr:cNvSpPr txBox="1"/>
      </xdr:nvSpPr>
      <xdr:spPr>
        <a:xfrm>
          <a:off x="10528300" y="9781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60672</xdr:rowOff>
    </xdr:from>
    <xdr:to>
      <xdr:col>50</xdr:col>
      <xdr:colOff>165100</xdr:colOff>
      <xdr:row>57</xdr:row>
      <xdr:rowOff>162272</xdr:rowOff>
    </xdr:to>
    <xdr:sp macro="" textlink="">
      <xdr:nvSpPr>
        <xdr:cNvPr id="367" name="楕円 366">
          <a:extLst>
            <a:ext uri="{FF2B5EF4-FFF2-40B4-BE49-F238E27FC236}">
              <a16:creationId xmlns:a16="http://schemas.microsoft.com/office/drawing/2014/main" xmlns="" id="{00000000-0008-0000-0600-00006F010000}"/>
            </a:ext>
          </a:extLst>
        </xdr:cNvPr>
        <xdr:cNvSpPr/>
      </xdr:nvSpPr>
      <xdr:spPr>
        <a:xfrm>
          <a:off x="9588500" y="9833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153399</xdr:rowOff>
    </xdr:from>
    <xdr:ext cx="534377" cy="259045"/>
    <xdr:sp macro="" textlink="">
      <xdr:nvSpPr>
        <xdr:cNvPr id="368" name="テキスト ボックス 367">
          <a:extLst>
            <a:ext uri="{FF2B5EF4-FFF2-40B4-BE49-F238E27FC236}">
              <a16:creationId xmlns:a16="http://schemas.microsoft.com/office/drawing/2014/main" xmlns="" id="{00000000-0008-0000-0600-000070010000}"/>
            </a:ext>
          </a:extLst>
        </xdr:cNvPr>
        <xdr:cNvSpPr txBox="1"/>
      </xdr:nvSpPr>
      <xdr:spPr>
        <a:xfrm>
          <a:off x="9372111" y="9926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12168</xdr:rowOff>
    </xdr:from>
    <xdr:to>
      <xdr:col>46</xdr:col>
      <xdr:colOff>38100</xdr:colOff>
      <xdr:row>57</xdr:row>
      <xdr:rowOff>113768</xdr:rowOff>
    </xdr:to>
    <xdr:sp macro="" textlink="">
      <xdr:nvSpPr>
        <xdr:cNvPr id="369" name="楕円 368">
          <a:extLst>
            <a:ext uri="{FF2B5EF4-FFF2-40B4-BE49-F238E27FC236}">
              <a16:creationId xmlns:a16="http://schemas.microsoft.com/office/drawing/2014/main" xmlns="" id="{00000000-0008-0000-0600-000071010000}"/>
            </a:ext>
          </a:extLst>
        </xdr:cNvPr>
        <xdr:cNvSpPr/>
      </xdr:nvSpPr>
      <xdr:spPr>
        <a:xfrm>
          <a:off x="8699500" y="9784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104895</xdr:rowOff>
    </xdr:from>
    <xdr:ext cx="534377" cy="259045"/>
    <xdr:sp macro="" textlink="">
      <xdr:nvSpPr>
        <xdr:cNvPr id="370" name="テキスト ボックス 369">
          <a:extLst>
            <a:ext uri="{FF2B5EF4-FFF2-40B4-BE49-F238E27FC236}">
              <a16:creationId xmlns:a16="http://schemas.microsoft.com/office/drawing/2014/main" xmlns="" id="{00000000-0008-0000-0600-000072010000}"/>
            </a:ext>
          </a:extLst>
        </xdr:cNvPr>
        <xdr:cNvSpPr txBox="1"/>
      </xdr:nvSpPr>
      <xdr:spPr>
        <a:xfrm>
          <a:off x="8483111" y="9877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20974</xdr:rowOff>
    </xdr:from>
    <xdr:to>
      <xdr:col>41</xdr:col>
      <xdr:colOff>101600</xdr:colOff>
      <xdr:row>57</xdr:row>
      <xdr:rowOff>122574</xdr:rowOff>
    </xdr:to>
    <xdr:sp macro="" textlink="">
      <xdr:nvSpPr>
        <xdr:cNvPr id="371" name="楕円 370">
          <a:extLst>
            <a:ext uri="{FF2B5EF4-FFF2-40B4-BE49-F238E27FC236}">
              <a16:creationId xmlns:a16="http://schemas.microsoft.com/office/drawing/2014/main" xmlns="" id="{00000000-0008-0000-0600-000073010000}"/>
            </a:ext>
          </a:extLst>
        </xdr:cNvPr>
        <xdr:cNvSpPr/>
      </xdr:nvSpPr>
      <xdr:spPr>
        <a:xfrm>
          <a:off x="7810500" y="9793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113701</xdr:rowOff>
    </xdr:from>
    <xdr:ext cx="534377" cy="259045"/>
    <xdr:sp macro="" textlink="">
      <xdr:nvSpPr>
        <xdr:cNvPr id="372" name="テキスト ボックス 371">
          <a:extLst>
            <a:ext uri="{FF2B5EF4-FFF2-40B4-BE49-F238E27FC236}">
              <a16:creationId xmlns:a16="http://schemas.microsoft.com/office/drawing/2014/main" xmlns="" id="{00000000-0008-0000-0600-000074010000}"/>
            </a:ext>
          </a:extLst>
        </xdr:cNvPr>
        <xdr:cNvSpPr txBox="1"/>
      </xdr:nvSpPr>
      <xdr:spPr>
        <a:xfrm>
          <a:off x="7594111" y="9886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798</xdr:rowOff>
    </xdr:from>
    <xdr:to>
      <xdr:col>36</xdr:col>
      <xdr:colOff>165100</xdr:colOff>
      <xdr:row>56</xdr:row>
      <xdr:rowOff>102398</xdr:rowOff>
    </xdr:to>
    <xdr:sp macro="" textlink="">
      <xdr:nvSpPr>
        <xdr:cNvPr id="373" name="楕円 372">
          <a:extLst>
            <a:ext uri="{FF2B5EF4-FFF2-40B4-BE49-F238E27FC236}">
              <a16:creationId xmlns:a16="http://schemas.microsoft.com/office/drawing/2014/main" xmlns="" id="{00000000-0008-0000-0600-000075010000}"/>
            </a:ext>
          </a:extLst>
        </xdr:cNvPr>
        <xdr:cNvSpPr/>
      </xdr:nvSpPr>
      <xdr:spPr>
        <a:xfrm>
          <a:off x="6921500" y="9601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93525</xdr:rowOff>
    </xdr:from>
    <xdr:ext cx="534377" cy="259045"/>
    <xdr:sp macro="" textlink="">
      <xdr:nvSpPr>
        <xdr:cNvPr id="374" name="テキスト ボックス 373">
          <a:extLst>
            <a:ext uri="{FF2B5EF4-FFF2-40B4-BE49-F238E27FC236}">
              <a16:creationId xmlns:a16="http://schemas.microsoft.com/office/drawing/2014/main" xmlns="" id="{00000000-0008-0000-0600-000076010000}"/>
            </a:ext>
          </a:extLst>
        </xdr:cNvPr>
        <xdr:cNvSpPr txBox="1"/>
      </xdr:nvSpPr>
      <xdr:spPr>
        <a:xfrm>
          <a:off x="6705111" y="9694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xmlns=""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xmlns=""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xmlns=""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xmlns=""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xmlns=""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xmlns=""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xmlns=""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xmlns=""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xmlns=""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xmlns=""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5" name="直線コネクタ 384">
          <a:extLst>
            <a:ext uri="{FF2B5EF4-FFF2-40B4-BE49-F238E27FC236}">
              <a16:creationId xmlns:a16="http://schemas.microsoft.com/office/drawing/2014/main" xmlns="" id="{00000000-0008-0000-0600-000081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6" name="テキスト ボックス 385">
          <a:extLst>
            <a:ext uri="{FF2B5EF4-FFF2-40B4-BE49-F238E27FC236}">
              <a16:creationId xmlns:a16="http://schemas.microsoft.com/office/drawing/2014/main" xmlns="" id="{00000000-0008-0000-0600-000082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7" name="直線コネクタ 386">
          <a:extLst>
            <a:ext uri="{FF2B5EF4-FFF2-40B4-BE49-F238E27FC236}">
              <a16:creationId xmlns:a16="http://schemas.microsoft.com/office/drawing/2014/main" xmlns="" id="{00000000-0008-0000-0600-000083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88" name="テキスト ボックス 387">
          <a:extLst>
            <a:ext uri="{FF2B5EF4-FFF2-40B4-BE49-F238E27FC236}">
              <a16:creationId xmlns:a16="http://schemas.microsoft.com/office/drawing/2014/main" xmlns="" id="{00000000-0008-0000-0600-000084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9" name="直線コネクタ 388">
          <a:extLst>
            <a:ext uri="{FF2B5EF4-FFF2-40B4-BE49-F238E27FC236}">
              <a16:creationId xmlns:a16="http://schemas.microsoft.com/office/drawing/2014/main" xmlns="" id="{00000000-0008-0000-0600-000085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0" name="テキスト ボックス 389">
          <a:extLst>
            <a:ext uri="{FF2B5EF4-FFF2-40B4-BE49-F238E27FC236}">
              <a16:creationId xmlns:a16="http://schemas.microsoft.com/office/drawing/2014/main" xmlns="" id="{00000000-0008-0000-0600-000086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1" name="直線コネクタ 390">
          <a:extLst>
            <a:ext uri="{FF2B5EF4-FFF2-40B4-BE49-F238E27FC236}">
              <a16:creationId xmlns:a16="http://schemas.microsoft.com/office/drawing/2014/main" xmlns="" id="{00000000-0008-0000-0600-000087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2" name="テキスト ボックス 391">
          <a:extLst>
            <a:ext uri="{FF2B5EF4-FFF2-40B4-BE49-F238E27FC236}">
              <a16:creationId xmlns:a16="http://schemas.microsoft.com/office/drawing/2014/main" xmlns="" id="{00000000-0008-0000-0600-000088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3" name="直線コネクタ 392">
          <a:extLst>
            <a:ext uri="{FF2B5EF4-FFF2-40B4-BE49-F238E27FC236}">
              <a16:creationId xmlns:a16="http://schemas.microsoft.com/office/drawing/2014/main" xmlns="" id="{00000000-0008-0000-0600-000089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4" name="テキスト ボックス 393">
          <a:extLst>
            <a:ext uri="{FF2B5EF4-FFF2-40B4-BE49-F238E27FC236}">
              <a16:creationId xmlns:a16="http://schemas.microsoft.com/office/drawing/2014/main" xmlns="" id="{00000000-0008-0000-0600-00008A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5" name="普通建設事業費 （ うち新規整備　）グラフ枠">
          <a:extLst>
            <a:ext uri="{FF2B5EF4-FFF2-40B4-BE49-F238E27FC236}">
              <a16:creationId xmlns:a16="http://schemas.microsoft.com/office/drawing/2014/main" xmlns="" id="{00000000-0008-0000-0600-00008B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57971</xdr:rowOff>
    </xdr:from>
    <xdr:to>
      <xdr:col>54</xdr:col>
      <xdr:colOff>189865</xdr:colOff>
      <xdr:row>78</xdr:row>
      <xdr:rowOff>139700</xdr:rowOff>
    </xdr:to>
    <xdr:cxnSp macro="">
      <xdr:nvCxnSpPr>
        <xdr:cNvPr id="396" name="直線コネクタ 395">
          <a:extLst>
            <a:ext uri="{FF2B5EF4-FFF2-40B4-BE49-F238E27FC236}">
              <a16:creationId xmlns:a16="http://schemas.microsoft.com/office/drawing/2014/main" xmlns="" id="{00000000-0008-0000-0600-00008C010000}"/>
            </a:ext>
          </a:extLst>
        </xdr:cNvPr>
        <xdr:cNvCxnSpPr/>
      </xdr:nvCxnSpPr>
      <xdr:spPr>
        <a:xfrm flipV="1">
          <a:off x="10475595" y="12059471"/>
          <a:ext cx="1270" cy="14533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7" name="普通建設事業費 （ うち新規整備　）最小値テキスト">
          <a:extLst>
            <a:ext uri="{FF2B5EF4-FFF2-40B4-BE49-F238E27FC236}">
              <a16:creationId xmlns:a16="http://schemas.microsoft.com/office/drawing/2014/main" xmlns="" id="{00000000-0008-0000-0600-00008D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398" name="直線コネクタ 397">
          <a:extLst>
            <a:ext uri="{FF2B5EF4-FFF2-40B4-BE49-F238E27FC236}">
              <a16:creationId xmlns:a16="http://schemas.microsoft.com/office/drawing/2014/main" xmlns="" id="{00000000-0008-0000-0600-00008E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4648</xdr:rowOff>
    </xdr:from>
    <xdr:ext cx="599010" cy="259045"/>
    <xdr:sp macro="" textlink="">
      <xdr:nvSpPr>
        <xdr:cNvPr id="399" name="普通建設事業費 （ うち新規整備　）最大値テキスト">
          <a:extLst>
            <a:ext uri="{FF2B5EF4-FFF2-40B4-BE49-F238E27FC236}">
              <a16:creationId xmlns:a16="http://schemas.microsoft.com/office/drawing/2014/main" xmlns="" id="{00000000-0008-0000-0600-00008F010000}"/>
            </a:ext>
          </a:extLst>
        </xdr:cNvPr>
        <xdr:cNvSpPr txBox="1"/>
      </xdr:nvSpPr>
      <xdr:spPr>
        <a:xfrm>
          <a:off x="10528300" y="118346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57971</xdr:rowOff>
    </xdr:from>
    <xdr:to>
      <xdr:col>55</xdr:col>
      <xdr:colOff>88900</xdr:colOff>
      <xdr:row>70</xdr:row>
      <xdr:rowOff>57971</xdr:rowOff>
    </xdr:to>
    <xdr:cxnSp macro="">
      <xdr:nvCxnSpPr>
        <xdr:cNvPr id="400" name="直線コネクタ 399">
          <a:extLst>
            <a:ext uri="{FF2B5EF4-FFF2-40B4-BE49-F238E27FC236}">
              <a16:creationId xmlns:a16="http://schemas.microsoft.com/office/drawing/2014/main" xmlns="" id="{00000000-0008-0000-0600-000090010000}"/>
            </a:ext>
          </a:extLst>
        </xdr:cNvPr>
        <xdr:cNvCxnSpPr/>
      </xdr:nvCxnSpPr>
      <xdr:spPr>
        <a:xfrm>
          <a:off x="10388600" y="120594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73653</xdr:rowOff>
    </xdr:from>
    <xdr:to>
      <xdr:col>55</xdr:col>
      <xdr:colOff>0</xdr:colOff>
      <xdr:row>78</xdr:row>
      <xdr:rowOff>104806</xdr:rowOff>
    </xdr:to>
    <xdr:cxnSp macro="">
      <xdr:nvCxnSpPr>
        <xdr:cNvPr id="401" name="直線コネクタ 400">
          <a:extLst>
            <a:ext uri="{FF2B5EF4-FFF2-40B4-BE49-F238E27FC236}">
              <a16:creationId xmlns:a16="http://schemas.microsoft.com/office/drawing/2014/main" xmlns="" id="{00000000-0008-0000-0600-000091010000}"/>
            </a:ext>
          </a:extLst>
        </xdr:cNvPr>
        <xdr:cNvCxnSpPr/>
      </xdr:nvCxnSpPr>
      <xdr:spPr>
        <a:xfrm flipV="1">
          <a:off x="9639300" y="13446753"/>
          <a:ext cx="838200" cy="31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58915</xdr:rowOff>
    </xdr:from>
    <xdr:ext cx="534377" cy="259045"/>
    <xdr:sp macro="" textlink="">
      <xdr:nvSpPr>
        <xdr:cNvPr id="402" name="普通建設事業費 （ うち新規整備　）平均値テキスト">
          <a:extLst>
            <a:ext uri="{FF2B5EF4-FFF2-40B4-BE49-F238E27FC236}">
              <a16:creationId xmlns:a16="http://schemas.microsoft.com/office/drawing/2014/main" xmlns="" id="{00000000-0008-0000-0600-000092010000}"/>
            </a:ext>
          </a:extLst>
        </xdr:cNvPr>
        <xdr:cNvSpPr txBox="1"/>
      </xdr:nvSpPr>
      <xdr:spPr>
        <a:xfrm>
          <a:off x="10528300" y="130891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36038</xdr:rowOff>
    </xdr:from>
    <xdr:to>
      <xdr:col>55</xdr:col>
      <xdr:colOff>50800</xdr:colOff>
      <xdr:row>77</xdr:row>
      <xdr:rowOff>137638</xdr:rowOff>
    </xdr:to>
    <xdr:sp macro="" textlink="">
      <xdr:nvSpPr>
        <xdr:cNvPr id="403" name="フローチャート: 判断 402">
          <a:extLst>
            <a:ext uri="{FF2B5EF4-FFF2-40B4-BE49-F238E27FC236}">
              <a16:creationId xmlns:a16="http://schemas.microsoft.com/office/drawing/2014/main" xmlns="" id="{00000000-0008-0000-0600-000093010000}"/>
            </a:ext>
          </a:extLst>
        </xdr:cNvPr>
        <xdr:cNvSpPr/>
      </xdr:nvSpPr>
      <xdr:spPr>
        <a:xfrm>
          <a:off x="10426700" y="13237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54221</xdr:rowOff>
    </xdr:from>
    <xdr:to>
      <xdr:col>50</xdr:col>
      <xdr:colOff>114300</xdr:colOff>
      <xdr:row>78</xdr:row>
      <xdr:rowOff>104806</xdr:rowOff>
    </xdr:to>
    <xdr:cxnSp macro="">
      <xdr:nvCxnSpPr>
        <xdr:cNvPr id="404" name="直線コネクタ 403">
          <a:extLst>
            <a:ext uri="{FF2B5EF4-FFF2-40B4-BE49-F238E27FC236}">
              <a16:creationId xmlns:a16="http://schemas.microsoft.com/office/drawing/2014/main" xmlns="" id="{00000000-0008-0000-0600-000094010000}"/>
            </a:ext>
          </a:extLst>
        </xdr:cNvPr>
        <xdr:cNvCxnSpPr/>
      </xdr:nvCxnSpPr>
      <xdr:spPr>
        <a:xfrm>
          <a:off x="8750300" y="13427321"/>
          <a:ext cx="889000" cy="50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13353</xdr:rowOff>
    </xdr:from>
    <xdr:to>
      <xdr:col>50</xdr:col>
      <xdr:colOff>165100</xdr:colOff>
      <xdr:row>77</xdr:row>
      <xdr:rowOff>114953</xdr:rowOff>
    </xdr:to>
    <xdr:sp macro="" textlink="">
      <xdr:nvSpPr>
        <xdr:cNvPr id="405" name="フローチャート: 判断 404">
          <a:extLst>
            <a:ext uri="{FF2B5EF4-FFF2-40B4-BE49-F238E27FC236}">
              <a16:creationId xmlns:a16="http://schemas.microsoft.com/office/drawing/2014/main" xmlns="" id="{00000000-0008-0000-0600-000095010000}"/>
            </a:ext>
          </a:extLst>
        </xdr:cNvPr>
        <xdr:cNvSpPr/>
      </xdr:nvSpPr>
      <xdr:spPr>
        <a:xfrm>
          <a:off x="9588500" y="1321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131480</xdr:rowOff>
    </xdr:from>
    <xdr:ext cx="534377" cy="259045"/>
    <xdr:sp macro="" textlink="">
      <xdr:nvSpPr>
        <xdr:cNvPr id="406" name="テキスト ボックス 405">
          <a:extLst>
            <a:ext uri="{FF2B5EF4-FFF2-40B4-BE49-F238E27FC236}">
              <a16:creationId xmlns:a16="http://schemas.microsoft.com/office/drawing/2014/main" xmlns="" id="{00000000-0008-0000-0600-000096010000}"/>
            </a:ext>
          </a:extLst>
        </xdr:cNvPr>
        <xdr:cNvSpPr txBox="1"/>
      </xdr:nvSpPr>
      <xdr:spPr>
        <a:xfrm>
          <a:off x="9372111" y="12990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137971</xdr:rowOff>
    </xdr:from>
    <xdr:to>
      <xdr:col>45</xdr:col>
      <xdr:colOff>177800</xdr:colOff>
      <xdr:row>78</xdr:row>
      <xdr:rowOff>54221</xdr:rowOff>
    </xdr:to>
    <xdr:cxnSp macro="">
      <xdr:nvCxnSpPr>
        <xdr:cNvPr id="407" name="直線コネクタ 406">
          <a:extLst>
            <a:ext uri="{FF2B5EF4-FFF2-40B4-BE49-F238E27FC236}">
              <a16:creationId xmlns:a16="http://schemas.microsoft.com/office/drawing/2014/main" xmlns="" id="{00000000-0008-0000-0600-000097010000}"/>
            </a:ext>
          </a:extLst>
        </xdr:cNvPr>
        <xdr:cNvCxnSpPr/>
      </xdr:nvCxnSpPr>
      <xdr:spPr>
        <a:xfrm>
          <a:off x="7861300" y="13339621"/>
          <a:ext cx="889000" cy="87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159986</xdr:rowOff>
    </xdr:from>
    <xdr:to>
      <xdr:col>46</xdr:col>
      <xdr:colOff>38100</xdr:colOff>
      <xdr:row>77</xdr:row>
      <xdr:rowOff>90136</xdr:rowOff>
    </xdr:to>
    <xdr:sp macro="" textlink="">
      <xdr:nvSpPr>
        <xdr:cNvPr id="408" name="フローチャート: 判断 407">
          <a:extLst>
            <a:ext uri="{FF2B5EF4-FFF2-40B4-BE49-F238E27FC236}">
              <a16:creationId xmlns:a16="http://schemas.microsoft.com/office/drawing/2014/main" xmlns="" id="{00000000-0008-0000-0600-000098010000}"/>
            </a:ext>
          </a:extLst>
        </xdr:cNvPr>
        <xdr:cNvSpPr/>
      </xdr:nvSpPr>
      <xdr:spPr>
        <a:xfrm>
          <a:off x="8699500" y="1319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106663</xdr:rowOff>
    </xdr:from>
    <xdr:ext cx="534377" cy="259045"/>
    <xdr:sp macro="" textlink="">
      <xdr:nvSpPr>
        <xdr:cNvPr id="409" name="テキスト ボックス 408">
          <a:extLst>
            <a:ext uri="{FF2B5EF4-FFF2-40B4-BE49-F238E27FC236}">
              <a16:creationId xmlns:a16="http://schemas.microsoft.com/office/drawing/2014/main" xmlns="" id="{00000000-0008-0000-0600-000099010000}"/>
            </a:ext>
          </a:extLst>
        </xdr:cNvPr>
        <xdr:cNvSpPr txBox="1"/>
      </xdr:nvSpPr>
      <xdr:spPr>
        <a:xfrm>
          <a:off x="8483111" y="12965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13174</xdr:rowOff>
    </xdr:from>
    <xdr:to>
      <xdr:col>41</xdr:col>
      <xdr:colOff>50800</xdr:colOff>
      <xdr:row>77</xdr:row>
      <xdr:rowOff>137971</xdr:rowOff>
    </xdr:to>
    <xdr:cxnSp macro="">
      <xdr:nvCxnSpPr>
        <xdr:cNvPr id="410" name="直線コネクタ 409">
          <a:extLst>
            <a:ext uri="{FF2B5EF4-FFF2-40B4-BE49-F238E27FC236}">
              <a16:creationId xmlns:a16="http://schemas.microsoft.com/office/drawing/2014/main" xmlns="" id="{00000000-0008-0000-0600-00009A010000}"/>
            </a:ext>
          </a:extLst>
        </xdr:cNvPr>
        <xdr:cNvCxnSpPr/>
      </xdr:nvCxnSpPr>
      <xdr:spPr>
        <a:xfrm>
          <a:off x="6972300" y="12871924"/>
          <a:ext cx="889000" cy="467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62181</xdr:rowOff>
    </xdr:from>
    <xdr:to>
      <xdr:col>41</xdr:col>
      <xdr:colOff>101600</xdr:colOff>
      <xdr:row>76</xdr:row>
      <xdr:rowOff>163781</xdr:rowOff>
    </xdr:to>
    <xdr:sp macro="" textlink="">
      <xdr:nvSpPr>
        <xdr:cNvPr id="411" name="フローチャート: 判断 410">
          <a:extLst>
            <a:ext uri="{FF2B5EF4-FFF2-40B4-BE49-F238E27FC236}">
              <a16:creationId xmlns:a16="http://schemas.microsoft.com/office/drawing/2014/main" xmlns="" id="{00000000-0008-0000-0600-00009B010000}"/>
            </a:ext>
          </a:extLst>
        </xdr:cNvPr>
        <xdr:cNvSpPr/>
      </xdr:nvSpPr>
      <xdr:spPr>
        <a:xfrm>
          <a:off x="7810500" y="13092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8858</xdr:rowOff>
    </xdr:from>
    <xdr:ext cx="534377" cy="259045"/>
    <xdr:sp macro="" textlink="">
      <xdr:nvSpPr>
        <xdr:cNvPr id="412" name="テキスト ボックス 411">
          <a:extLst>
            <a:ext uri="{FF2B5EF4-FFF2-40B4-BE49-F238E27FC236}">
              <a16:creationId xmlns:a16="http://schemas.microsoft.com/office/drawing/2014/main" xmlns="" id="{00000000-0008-0000-0600-00009C010000}"/>
            </a:ext>
          </a:extLst>
        </xdr:cNvPr>
        <xdr:cNvSpPr txBox="1"/>
      </xdr:nvSpPr>
      <xdr:spPr>
        <a:xfrm>
          <a:off x="7594111" y="12867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126391</xdr:rowOff>
    </xdr:from>
    <xdr:to>
      <xdr:col>36</xdr:col>
      <xdr:colOff>165100</xdr:colOff>
      <xdr:row>76</xdr:row>
      <xdr:rowOff>56541</xdr:rowOff>
    </xdr:to>
    <xdr:sp macro="" textlink="">
      <xdr:nvSpPr>
        <xdr:cNvPr id="413" name="フローチャート: 判断 412">
          <a:extLst>
            <a:ext uri="{FF2B5EF4-FFF2-40B4-BE49-F238E27FC236}">
              <a16:creationId xmlns:a16="http://schemas.microsoft.com/office/drawing/2014/main" xmlns="" id="{00000000-0008-0000-0600-00009D010000}"/>
            </a:ext>
          </a:extLst>
        </xdr:cNvPr>
        <xdr:cNvSpPr/>
      </xdr:nvSpPr>
      <xdr:spPr>
        <a:xfrm>
          <a:off x="6921500" y="12985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47668</xdr:rowOff>
    </xdr:from>
    <xdr:ext cx="534377" cy="259045"/>
    <xdr:sp macro="" textlink="">
      <xdr:nvSpPr>
        <xdr:cNvPr id="414" name="テキスト ボックス 413">
          <a:extLst>
            <a:ext uri="{FF2B5EF4-FFF2-40B4-BE49-F238E27FC236}">
              <a16:creationId xmlns:a16="http://schemas.microsoft.com/office/drawing/2014/main" xmlns="" id="{00000000-0008-0000-0600-00009E010000}"/>
            </a:ext>
          </a:extLst>
        </xdr:cNvPr>
        <xdr:cNvSpPr txBox="1"/>
      </xdr:nvSpPr>
      <xdr:spPr>
        <a:xfrm>
          <a:off x="6705111" y="13077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5" name="テキスト ボックス 414">
          <a:extLst>
            <a:ext uri="{FF2B5EF4-FFF2-40B4-BE49-F238E27FC236}">
              <a16:creationId xmlns:a16="http://schemas.microsoft.com/office/drawing/2014/main" xmlns="" id="{00000000-0008-0000-0600-00009F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xmlns="" id="{00000000-0008-0000-0600-0000A0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xmlns="" id="{00000000-0008-0000-0600-0000A1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xmlns="" id="{00000000-0008-0000-0600-0000A2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xmlns="" id="{00000000-0008-0000-0600-0000A3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22853</xdr:rowOff>
    </xdr:from>
    <xdr:to>
      <xdr:col>55</xdr:col>
      <xdr:colOff>50800</xdr:colOff>
      <xdr:row>78</xdr:row>
      <xdr:rowOff>124453</xdr:rowOff>
    </xdr:to>
    <xdr:sp macro="" textlink="">
      <xdr:nvSpPr>
        <xdr:cNvPr id="420" name="楕円 419">
          <a:extLst>
            <a:ext uri="{FF2B5EF4-FFF2-40B4-BE49-F238E27FC236}">
              <a16:creationId xmlns:a16="http://schemas.microsoft.com/office/drawing/2014/main" xmlns="" id="{00000000-0008-0000-0600-0000A4010000}"/>
            </a:ext>
          </a:extLst>
        </xdr:cNvPr>
        <xdr:cNvSpPr/>
      </xdr:nvSpPr>
      <xdr:spPr>
        <a:xfrm>
          <a:off x="10426700" y="13395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109230</xdr:rowOff>
    </xdr:from>
    <xdr:ext cx="469744" cy="259045"/>
    <xdr:sp macro="" textlink="">
      <xdr:nvSpPr>
        <xdr:cNvPr id="421" name="普通建設事業費 （ うち新規整備　）該当値テキスト">
          <a:extLst>
            <a:ext uri="{FF2B5EF4-FFF2-40B4-BE49-F238E27FC236}">
              <a16:creationId xmlns:a16="http://schemas.microsoft.com/office/drawing/2014/main" xmlns="" id="{00000000-0008-0000-0600-0000A5010000}"/>
            </a:ext>
          </a:extLst>
        </xdr:cNvPr>
        <xdr:cNvSpPr txBox="1"/>
      </xdr:nvSpPr>
      <xdr:spPr>
        <a:xfrm>
          <a:off x="10528300" y="13310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54006</xdr:rowOff>
    </xdr:from>
    <xdr:to>
      <xdr:col>50</xdr:col>
      <xdr:colOff>165100</xdr:colOff>
      <xdr:row>78</xdr:row>
      <xdr:rowOff>155606</xdr:rowOff>
    </xdr:to>
    <xdr:sp macro="" textlink="">
      <xdr:nvSpPr>
        <xdr:cNvPr id="422" name="楕円 421">
          <a:extLst>
            <a:ext uri="{FF2B5EF4-FFF2-40B4-BE49-F238E27FC236}">
              <a16:creationId xmlns:a16="http://schemas.microsoft.com/office/drawing/2014/main" xmlns="" id="{00000000-0008-0000-0600-0000A6010000}"/>
            </a:ext>
          </a:extLst>
        </xdr:cNvPr>
        <xdr:cNvSpPr/>
      </xdr:nvSpPr>
      <xdr:spPr>
        <a:xfrm>
          <a:off x="9588500" y="13427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146733</xdr:rowOff>
    </xdr:from>
    <xdr:ext cx="469744" cy="259045"/>
    <xdr:sp macro="" textlink="">
      <xdr:nvSpPr>
        <xdr:cNvPr id="423" name="テキスト ボックス 422">
          <a:extLst>
            <a:ext uri="{FF2B5EF4-FFF2-40B4-BE49-F238E27FC236}">
              <a16:creationId xmlns:a16="http://schemas.microsoft.com/office/drawing/2014/main" xmlns="" id="{00000000-0008-0000-0600-0000A7010000}"/>
            </a:ext>
          </a:extLst>
        </xdr:cNvPr>
        <xdr:cNvSpPr txBox="1"/>
      </xdr:nvSpPr>
      <xdr:spPr>
        <a:xfrm>
          <a:off x="9404428" y="13519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3421</xdr:rowOff>
    </xdr:from>
    <xdr:to>
      <xdr:col>46</xdr:col>
      <xdr:colOff>38100</xdr:colOff>
      <xdr:row>78</xdr:row>
      <xdr:rowOff>105021</xdr:rowOff>
    </xdr:to>
    <xdr:sp macro="" textlink="">
      <xdr:nvSpPr>
        <xdr:cNvPr id="424" name="楕円 423">
          <a:extLst>
            <a:ext uri="{FF2B5EF4-FFF2-40B4-BE49-F238E27FC236}">
              <a16:creationId xmlns:a16="http://schemas.microsoft.com/office/drawing/2014/main" xmlns="" id="{00000000-0008-0000-0600-0000A8010000}"/>
            </a:ext>
          </a:extLst>
        </xdr:cNvPr>
        <xdr:cNvSpPr/>
      </xdr:nvSpPr>
      <xdr:spPr>
        <a:xfrm>
          <a:off x="8699500" y="13376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96148</xdr:rowOff>
    </xdr:from>
    <xdr:ext cx="469744" cy="259045"/>
    <xdr:sp macro="" textlink="">
      <xdr:nvSpPr>
        <xdr:cNvPr id="425" name="テキスト ボックス 424">
          <a:extLst>
            <a:ext uri="{FF2B5EF4-FFF2-40B4-BE49-F238E27FC236}">
              <a16:creationId xmlns:a16="http://schemas.microsoft.com/office/drawing/2014/main" xmlns="" id="{00000000-0008-0000-0600-0000A9010000}"/>
            </a:ext>
          </a:extLst>
        </xdr:cNvPr>
        <xdr:cNvSpPr txBox="1"/>
      </xdr:nvSpPr>
      <xdr:spPr>
        <a:xfrm>
          <a:off x="8515428" y="13469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87171</xdr:rowOff>
    </xdr:from>
    <xdr:to>
      <xdr:col>41</xdr:col>
      <xdr:colOff>101600</xdr:colOff>
      <xdr:row>78</xdr:row>
      <xdr:rowOff>17321</xdr:rowOff>
    </xdr:to>
    <xdr:sp macro="" textlink="">
      <xdr:nvSpPr>
        <xdr:cNvPr id="426" name="楕円 425">
          <a:extLst>
            <a:ext uri="{FF2B5EF4-FFF2-40B4-BE49-F238E27FC236}">
              <a16:creationId xmlns:a16="http://schemas.microsoft.com/office/drawing/2014/main" xmlns="" id="{00000000-0008-0000-0600-0000AA010000}"/>
            </a:ext>
          </a:extLst>
        </xdr:cNvPr>
        <xdr:cNvSpPr/>
      </xdr:nvSpPr>
      <xdr:spPr>
        <a:xfrm>
          <a:off x="7810500" y="13288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8448</xdr:rowOff>
    </xdr:from>
    <xdr:ext cx="534377" cy="259045"/>
    <xdr:sp macro="" textlink="">
      <xdr:nvSpPr>
        <xdr:cNvPr id="427" name="テキスト ボックス 426">
          <a:extLst>
            <a:ext uri="{FF2B5EF4-FFF2-40B4-BE49-F238E27FC236}">
              <a16:creationId xmlns:a16="http://schemas.microsoft.com/office/drawing/2014/main" xmlns="" id="{00000000-0008-0000-0600-0000AB010000}"/>
            </a:ext>
          </a:extLst>
        </xdr:cNvPr>
        <xdr:cNvSpPr txBox="1"/>
      </xdr:nvSpPr>
      <xdr:spPr>
        <a:xfrm>
          <a:off x="7594111" y="13381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133824</xdr:rowOff>
    </xdr:from>
    <xdr:to>
      <xdr:col>36</xdr:col>
      <xdr:colOff>165100</xdr:colOff>
      <xdr:row>75</xdr:row>
      <xdr:rowOff>63974</xdr:rowOff>
    </xdr:to>
    <xdr:sp macro="" textlink="">
      <xdr:nvSpPr>
        <xdr:cNvPr id="428" name="楕円 427">
          <a:extLst>
            <a:ext uri="{FF2B5EF4-FFF2-40B4-BE49-F238E27FC236}">
              <a16:creationId xmlns:a16="http://schemas.microsoft.com/office/drawing/2014/main" xmlns="" id="{00000000-0008-0000-0600-0000AC010000}"/>
            </a:ext>
          </a:extLst>
        </xdr:cNvPr>
        <xdr:cNvSpPr/>
      </xdr:nvSpPr>
      <xdr:spPr>
        <a:xfrm>
          <a:off x="6921500" y="1282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80501</xdr:rowOff>
    </xdr:from>
    <xdr:ext cx="534377" cy="259045"/>
    <xdr:sp macro="" textlink="">
      <xdr:nvSpPr>
        <xdr:cNvPr id="429" name="テキスト ボックス 428">
          <a:extLst>
            <a:ext uri="{FF2B5EF4-FFF2-40B4-BE49-F238E27FC236}">
              <a16:creationId xmlns:a16="http://schemas.microsoft.com/office/drawing/2014/main" xmlns="" id="{00000000-0008-0000-0600-0000AD010000}"/>
            </a:ext>
          </a:extLst>
        </xdr:cNvPr>
        <xdr:cNvSpPr txBox="1"/>
      </xdr:nvSpPr>
      <xdr:spPr>
        <a:xfrm>
          <a:off x="6705111" y="12596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0" name="正方形/長方形 429">
          <a:extLst>
            <a:ext uri="{FF2B5EF4-FFF2-40B4-BE49-F238E27FC236}">
              <a16:creationId xmlns:a16="http://schemas.microsoft.com/office/drawing/2014/main" xmlns="" id="{00000000-0008-0000-0600-0000AE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1" name="正方形/長方形 430">
          <a:extLst>
            <a:ext uri="{FF2B5EF4-FFF2-40B4-BE49-F238E27FC236}">
              <a16:creationId xmlns:a16="http://schemas.microsoft.com/office/drawing/2014/main" xmlns="" id="{00000000-0008-0000-0600-0000AF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2" name="正方形/長方形 431">
          <a:extLst>
            <a:ext uri="{FF2B5EF4-FFF2-40B4-BE49-F238E27FC236}">
              <a16:creationId xmlns:a16="http://schemas.microsoft.com/office/drawing/2014/main" xmlns="" id="{00000000-0008-0000-0600-0000B0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3" name="正方形/長方形 432">
          <a:extLst>
            <a:ext uri="{FF2B5EF4-FFF2-40B4-BE49-F238E27FC236}">
              <a16:creationId xmlns:a16="http://schemas.microsoft.com/office/drawing/2014/main" xmlns="" id="{00000000-0008-0000-0600-0000B1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4" name="正方形/長方形 433">
          <a:extLst>
            <a:ext uri="{FF2B5EF4-FFF2-40B4-BE49-F238E27FC236}">
              <a16:creationId xmlns:a16="http://schemas.microsoft.com/office/drawing/2014/main" xmlns="" id="{00000000-0008-0000-0600-0000B2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5" name="正方形/長方形 434">
          <a:extLst>
            <a:ext uri="{FF2B5EF4-FFF2-40B4-BE49-F238E27FC236}">
              <a16:creationId xmlns:a16="http://schemas.microsoft.com/office/drawing/2014/main" xmlns="" id="{00000000-0008-0000-0600-0000B3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6" name="正方形/長方形 435">
          <a:extLst>
            <a:ext uri="{FF2B5EF4-FFF2-40B4-BE49-F238E27FC236}">
              <a16:creationId xmlns:a16="http://schemas.microsoft.com/office/drawing/2014/main" xmlns="" id="{00000000-0008-0000-0600-0000B4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7" name="正方形/長方形 436">
          <a:extLst>
            <a:ext uri="{FF2B5EF4-FFF2-40B4-BE49-F238E27FC236}">
              <a16:creationId xmlns:a16="http://schemas.microsoft.com/office/drawing/2014/main" xmlns="" id="{00000000-0008-0000-0600-0000B5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8" name="テキスト ボックス 437">
          <a:extLst>
            <a:ext uri="{FF2B5EF4-FFF2-40B4-BE49-F238E27FC236}">
              <a16:creationId xmlns:a16="http://schemas.microsoft.com/office/drawing/2014/main" xmlns="" id="{00000000-0008-0000-0600-0000B6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9" name="直線コネクタ 438">
          <a:extLst>
            <a:ext uri="{FF2B5EF4-FFF2-40B4-BE49-F238E27FC236}">
              <a16:creationId xmlns:a16="http://schemas.microsoft.com/office/drawing/2014/main" xmlns="" id="{00000000-0008-0000-0600-0000B7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0" name="直線コネクタ 439">
          <a:extLst>
            <a:ext uri="{FF2B5EF4-FFF2-40B4-BE49-F238E27FC236}">
              <a16:creationId xmlns:a16="http://schemas.microsoft.com/office/drawing/2014/main" xmlns="" id="{00000000-0008-0000-0600-0000B8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1" name="テキスト ボックス 440">
          <a:extLst>
            <a:ext uri="{FF2B5EF4-FFF2-40B4-BE49-F238E27FC236}">
              <a16:creationId xmlns:a16="http://schemas.microsoft.com/office/drawing/2014/main" xmlns="" id="{00000000-0008-0000-0600-0000B9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2" name="直線コネクタ 441">
          <a:extLst>
            <a:ext uri="{FF2B5EF4-FFF2-40B4-BE49-F238E27FC236}">
              <a16:creationId xmlns:a16="http://schemas.microsoft.com/office/drawing/2014/main" xmlns="" id="{00000000-0008-0000-0600-0000BA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3" name="テキスト ボックス 442">
          <a:extLst>
            <a:ext uri="{FF2B5EF4-FFF2-40B4-BE49-F238E27FC236}">
              <a16:creationId xmlns:a16="http://schemas.microsoft.com/office/drawing/2014/main" xmlns="" id="{00000000-0008-0000-0600-0000BB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4" name="直線コネクタ 443">
          <a:extLst>
            <a:ext uri="{FF2B5EF4-FFF2-40B4-BE49-F238E27FC236}">
              <a16:creationId xmlns:a16="http://schemas.microsoft.com/office/drawing/2014/main" xmlns="" id="{00000000-0008-0000-0600-0000BC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45" name="テキスト ボックス 444">
          <a:extLst>
            <a:ext uri="{FF2B5EF4-FFF2-40B4-BE49-F238E27FC236}">
              <a16:creationId xmlns:a16="http://schemas.microsoft.com/office/drawing/2014/main" xmlns="" id="{00000000-0008-0000-0600-0000BD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6" name="直線コネクタ 445">
          <a:extLst>
            <a:ext uri="{FF2B5EF4-FFF2-40B4-BE49-F238E27FC236}">
              <a16:creationId xmlns:a16="http://schemas.microsoft.com/office/drawing/2014/main" xmlns="" id="{00000000-0008-0000-0600-0000BE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47" name="テキスト ボックス 446">
          <a:extLst>
            <a:ext uri="{FF2B5EF4-FFF2-40B4-BE49-F238E27FC236}">
              <a16:creationId xmlns:a16="http://schemas.microsoft.com/office/drawing/2014/main" xmlns="" id="{00000000-0008-0000-0600-0000BF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8" name="直線コネクタ 447">
          <a:extLst>
            <a:ext uri="{FF2B5EF4-FFF2-40B4-BE49-F238E27FC236}">
              <a16:creationId xmlns:a16="http://schemas.microsoft.com/office/drawing/2014/main" xmlns="" id="{00000000-0008-0000-0600-0000C0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49" name="テキスト ボックス 448">
          <a:extLst>
            <a:ext uri="{FF2B5EF4-FFF2-40B4-BE49-F238E27FC236}">
              <a16:creationId xmlns:a16="http://schemas.microsoft.com/office/drawing/2014/main" xmlns="" id="{00000000-0008-0000-0600-0000C1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0" name="直線コネクタ 449">
          <a:extLst>
            <a:ext uri="{FF2B5EF4-FFF2-40B4-BE49-F238E27FC236}">
              <a16:creationId xmlns:a16="http://schemas.microsoft.com/office/drawing/2014/main" xmlns="" id="{00000000-0008-0000-0600-0000C2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1" name="テキスト ボックス 450">
          <a:extLst>
            <a:ext uri="{FF2B5EF4-FFF2-40B4-BE49-F238E27FC236}">
              <a16:creationId xmlns:a16="http://schemas.microsoft.com/office/drawing/2014/main" xmlns="" id="{00000000-0008-0000-0600-0000C3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xmlns="" id="{00000000-0008-0000-06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xmlns="" id="{00000000-0008-0000-06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a:extLst>
            <a:ext uri="{FF2B5EF4-FFF2-40B4-BE49-F238E27FC236}">
              <a16:creationId xmlns:a16="http://schemas.microsoft.com/office/drawing/2014/main" xmlns="" id="{00000000-0008-0000-06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142748</xdr:rowOff>
    </xdr:from>
    <xdr:to>
      <xdr:col>54</xdr:col>
      <xdr:colOff>189865</xdr:colOff>
      <xdr:row>99</xdr:row>
      <xdr:rowOff>92849</xdr:rowOff>
    </xdr:to>
    <xdr:cxnSp macro="">
      <xdr:nvCxnSpPr>
        <xdr:cNvPr id="455" name="直線コネクタ 454">
          <a:extLst>
            <a:ext uri="{FF2B5EF4-FFF2-40B4-BE49-F238E27FC236}">
              <a16:creationId xmlns:a16="http://schemas.microsoft.com/office/drawing/2014/main" xmlns="" id="{00000000-0008-0000-0600-0000C7010000}"/>
            </a:ext>
          </a:extLst>
        </xdr:cNvPr>
        <xdr:cNvCxnSpPr/>
      </xdr:nvCxnSpPr>
      <xdr:spPr>
        <a:xfrm flipV="1">
          <a:off x="10475595" y="15573248"/>
          <a:ext cx="1270" cy="14931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96676</xdr:rowOff>
    </xdr:from>
    <xdr:ext cx="378565" cy="259045"/>
    <xdr:sp macro="" textlink="">
      <xdr:nvSpPr>
        <xdr:cNvPr id="456" name="普通建設事業費 （ うち更新整備　）最小値テキスト">
          <a:extLst>
            <a:ext uri="{FF2B5EF4-FFF2-40B4-BE49-F238E27FC236}">
              <a16:creationId xmlns:a16="http://schemas.microsoft.com/office/drawing/2014/main" xmlns="" id="{00000000-0008-0000-0600-0000C8010000}"/>
            </a:ext>
          </a:extLst>
        </xdr:cNvPr>
        <xdr:cNvSpPr txBox="1"/>
      </xdr:nvSpPr>
      <xdr:spPr>
        <a:xfrm>
          <a:off x="10528300" y="170702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92849</xdr:rowOff>
    </xdr:from>
    <xdr:to>
      <xdr:col>55</xdr:col>
      <xdr:colOff>88900</xdr:colOff>
      <xdr:row>99</xdr:row>
      <xdr:rowOff>92849</xdr:rowOff>
    </xdr:to>
    <xdr:cxnSp macro="">
      <xdr:nvCxnSpPr>
        <xdr:cNvPr id="457" name="直線コネクタ 456">
          <a:extLst>
            <a:ext uri="{FF2B5EF4-FFF2-40B4-BE49-F238E27FC236}">
              <a16:creationId xmlns:a16="http://schemas.microsoft.com/office/drawing/2014/main" xmlns="" id="{00000000-0008-0000-0600-0000C9010000}"/>
            </a:ext>
          </a:extLst>
        </xdr:cNvPr>
        <xdr:cNvCxnSpPr/>
      </xdr:nvCxnSpPr>
      <xdr:spPr>
        <a:xfrm>
          <a:off x="10388600" y="170663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89425</xdr:rowOff>
    </xdr:from>
    <xdr:ext cx="599010" cy="259045"/>
    <xdr:sp macro="" textlink="">
      <xdr:nvSpPr>
        <xdr:cNvPr id="458" name="普通建設事業費 （ うち更新整備　）最大値テキスト">
          <a:extLst>
            <a:ext uri="{FF2B5EF4-FFF2-40B4-BE49-F238E27FC236}">
              <a16:creationId xmlns:a16="http://schemas.microsoft.com/office/drawing/2014/main" xmlns="" id="{00000000-0008-0000-0600-0000CA010000}"/>
            </a:ext>
          </a:extLst>
        </xdr:cNvPr>
        <xdr:cNvSpPr txBox="1"/>
      </xdr:nvSpPr>
      <xdr:spPr>
        <a:xfrm>
          <a:off x="10528300" y="153484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137,720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142748</xdr:rowOff>
    </xdr:from>
    <xdr:to>
      <xdr:col>55</xdr:col>
      <xdr:colOff>88900</xdr:colOff>
      <xdr:row>90</xdr:row>
      <xdr:rowOff>142748</xdr:rowOff>
    </xdr:to>
    <xdr:cxnSp macro="">
      <xdr:nvCxnSpPr>
        <xdr:cNvPr id="459" name="直線コネクタ 458">
          <a:extLst>
            <a:ext uri="{FF2B5EF4-FFF2-40B4-BE49-F238E27FC236}">
              <a16:creationId xmlns:a16="http://schemas.microsoft.com/office/drawing/2014/main" xmlns="" id="{00000000-0008-0000-0600-0000CB010000}"/>
            </a:ext>
          </a:extLst>
        </xdr:cNvPr>
        <xdr:cNvCxnSpPr/>
      </xdr:nvCxnSpPr>
      <xdr:spPr>
        <a:xfrm>
          <a:off x="10388600" y="155732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40749</xdr:rowOff>
    </xdr:from>
    <xdr:to>
      <xdr:col>55</xdr:col>
      <xdr:colOff>0</xdr:colOff>
      <xdr:row>98</xdr:row>
      <xdr:rowOff>77118</xdr:rowOff>
    </xdr:to>
    <xdr:cxnSp macro="">
      <xdr:nvCxnSpPr>
        <xdr:cNvPr id="460" name="直線コネクタ 459">
          <a:extLst>
            <a:ext uri="{FF2B5EF4-FFF2-40B4-BE49-F238E27FC236}">
              <a16:creationId xmlns:a16="http://schemas.microsoft.com/office/drawing/2014/main" xmlns="" id="{00000000-0008-0000-0600-0000CC010000}"/>
            </a:ext>
          </a:extLst>
        </xdr:cNvPr>
        <xdr:cNvCxnSpPr/>
      </xdr:nvCxnSpPr>
      <xdr:spPr>
        <a:xfrm>
          <a:off x="9639300" y="16842849"/>
          <a:ext cx="838200" cy="36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101502</xdr:rowOff>
    </xdr:from>
    <xdr:ext cx="534377" cy="259045"/>
    <xdr:sp macro="" textlink="">
      <xdr:nvSpPr>
        <xdr:cNvPr id="461" name="普通建設事業費 （ うち更新整備　）平均値テキスト">
          <a:extLst>
            <a:ext uri="{FF2B5EF4-FFF2-40B4-BE49-F238E27FC236}">
              <a16:creationId xmlns:a16="http://schemas.microsoft.com/office/drawing/2014/main" xmlns="" id="{00000000-0008-0000-0600-0000CD010000}"/>
            </a:ext>
          </a:extLst>
        </xdr:cNvPr>
        <xdr:cNvSpPr txBox="1"/>
      </xdr:nvSpPr>
      <xdr:spPr>
        <a:xfrm>
          <a:off x="10528300" y="1638925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78625</xdr:rowOff>
    </xdr:from>
    <xdr:to>
      <xdr:col>55</xdr:col>
      <xdr:colOff>50800</xdr:colOff>
      <xdr:row>97</xdr:row>
      <xdr:rowOff>8775</xdr:rowOff>
    </xdr:to>
    <xdr:sp macro="" textlink="">
      <xdr:nvSpPr>
        <xdr:cNvPr id="462" name="フローチャート: 判断 461">
          <a:extLst>
            <a:ext uri="{FF2B5EF4-FFF2-40B4-BE49-F238E27FC236}">
              <a16:creationId xmlns:a16="http://schemas.microsoft.com/office/drawing/2014/main" xmlns="" id="{00000000-0008-0000-0600-0000CE010000}"/>
            </a:ext>
          </a:extLst>
        </xdr:cNvPr>
        <xdr:cNvSpPr/>
      </xdr:nvSpPr>
      <xdr:spPr>
        <a:xfrm>
          <a:off x="10426700" y="16537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146372</xdr:rowOff>
    </xdr:from>
    <xdr:to>
      <xdr:col>50</xdr:col>
      <xdr:colOff>114300</xdr:colOff>
      <xdr:row>98</xdr:row>
      <xdr:rowOff>40749</xdr:rowOff>
    </xdr:to>
    <xdr:cxnSp macro="">
      <xdr:nvCxnSpPr>
        <xdr:cNvPr id="463" name="直線コネクタ 462">
          <a:extLst>
            <a:ext uri="{FF2B5EF4-FFF2-40B4-BE49-F238E27FC236}">
              <a16:creationId xmlns:a16="http://schemas.microsoft.com/office/drawing/2014/main" xmlns="" id="{00000000-0008-0000-0600-0000CF010000}"/>
            </a:ext>
          </a:extLst>
        </xdr:cNvPr>
        <xdr:cNvCxnSpPr/>
      </xdr:nvCxnSpPr>
      <xdr:spPr>
        <a:xfrm>
          <a:off x="8750300" y="16777022"/>
          <a:ext cx="889000" cy="65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66846</xdr:rowOff>
    </xdr:from>
    <xdr:to>
      <xdr:col>50</xdr:col>
      <xdr:colOff>165100</xdr:colOff>
      <xdr:row>96</xdr:row>
      <xdr:rowOff>168446</xdr:rowOff>
    </xdr:to>
    <xdr:sp macro="" textlink="">
      <xdr:nvSpPr>
        <xdr:cNvPr id="464" name="フローチャート: 判断 463">
          <a:extLst>
            <a:ext uri="{FF2B5EF4-FFF2-40B4-BE49-F238E27FC236}">
              <a16:creationId xmlns:a16="http://schemas.microsoft.com/office/drawing/2014/main" xmlns="" id="{00000000-0008-0000-0600-0000D0010000}"/>
            </a:ext>
          </a:extLst>
        </xdr:cNvPr>
        <xdr:cNvSpPr/>
      </xdr:nvSpPr>
      <xdr:spPr>
        <a:xfrm>
          <a:off x="9588500" y="16526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13523</xdr:rowOff>
    </xdr:from>
    <xdr:ext cx="534377" cy="259045"/>
    <xdr:sp macro="" textlink="">
      <xdr:nvSpPr>
        <xdr:cNvPr id="465" name="テキスト ボックス 464">
          <a:extLst>
            <a:ext uri="{FF2B5EF4-FFF2-40B4-BE49-F238E27FC236}">
              <a16:creationId xmlns:a16="http://schemas.microsoft.com/office/drawing/2014/main" xmlns="" id="{00000000-0008-0000-0600-0000D1010000}"/>
            </a:ext>
          </a:extLst>
        </xdr:cNvPr>
        <xdr:cNvSpPr txBox="1"/>
      </xdr:nvSpPr>
      <xdr:spPr>
        <a:xfrm>
          <a:off x="9372111" y="16301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146372</xdr:rowOff>
    </xdr:from>
    <xdr:to>
      <xdr:col>45</xdr:col>
      <xdr:colOff>177800</xdr:colOff>
      <xdr:row>98</xdr:row>
      <xdr:rowOff>54270</xdr:rowOff>
    </xdr:to>
    <xdr:cxnSp macro="">
      <xdr:nvCxnSpPr>
        <xdr:cNvPr id="466" name="直線コネクタ 465">
          <a:extLst>
            <a:ext uri="{FF2B5EF4-FFF2-40B4-BE49-F238E27FC236}">
              <a16:creationId xmlns:a16="http://schemas.microsoft.com/office/drawing/2014/main" xmlns="" id="{00000000-0008-0000-0600-0000D2010000}"/>
            </a:ext>
          </a:extLst>
        </xdr:cNvPr>
        <xdr:cNvCxnSpPr/>
      </xdr:nvCxnSpPr>
      <xdr:spPr>
        <a:xfrm flipV="1">
          <a:off x="7861300" y="16777022"/>
          <a:ext cx="889000" cy="79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136982</xdr:rowOff>
    </xdr:from>
    <xdr:to>
      <xdr:col>46</xdr:col>
      <xdr:colOff>38100</xdr:colOff>
      <xdr:row>97</xdr:row>
      <xdr:rowOff>67132</xdr:rowOff>
    </xdr:to>
    <xdr:sp macro="" textlink="">
      <xdr:nvSpPr>
        <xdr:cNvPr id="467" name="フローチャート: 判断 466">
          <a:extLst>
            <a:ext uri="{FF2B5EF4-FFF2-40B4-BE49-F238E27FC236}">
              <a16:creationId xmlns:a16="http://schemas.microsoft.com/office/drawing/2014/main" xmlns="" id="{00000000-0008-0000-0600-0000D3010000}"/>
            </a:ext>
          </a:extLst>
        </xdr:cNvPr>
        <xdr:cNvSpPr/>
      </xdr:nvSpPr>
      <xdr:spPr>
        <a:xfrm>
          <a:off x="8699500" y="16596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83659</xdr:rowOff>
    </xdr:from>
    <xdr:ext cx="534377" cy="259045"/>
    <xdr:sp macro="" textlink="">
      <xdr:nvSpPr>
        <xdr:cNvPr id="468" name="テキスト ボックス 467">
          <a:extLst>
            <a:ext uri="{FF2B5EF4-FFF2-40B4-BE49-F238E27FC236}">
              <a16:creationId xmlns:a16="http://schemas.microsoft.com/office/drawing/2014/main" xmlns="" id="{00000000-0008-0000-0600-0000D4010000}"/>
            </a:ext>
          </a:extLst>
        </xdr:cNvPr>
        <xdr:cNvSpPr txBox="1"/>
      </xdr:nvSpPr>
      <xdr:spPr>
        <a:xfrm>
          <a:off x="8483111" y="16371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54270</xdr:rowOff>
    </xdr:from>
    <xdr:to>
      <xdr:col>41</xdr:col>
      <xdr:colOff>50800</xdr:colOff>
      <xdr:row>98</xdr:row>
      <xdr:rowOff>159099</xdr:rowOff>
    </xdr:to>
    <xdr:cxnSp macro="">
      <xdr:nvCxnSpPr>
        <xdr:cNvPr id="469" name="直線コネクタ 468">
          <a:extLst>
            <a:ext uri="{FF2B5EF4-FFF2-40B4-BE49-F238E27FC236}">
              <a16:creationId xmlns:a16="http://schemas.microsoft.com/office/drawing/2014/main" xmlns="" id="{00000000-0008-0000-0600-0000D5010000}"/>
            </a:ext>
          </a:extLst>
        </xdr:cNvPr>
        <xdr:cNvCxnSpPr/>
      </xdr:nvCxnSpPr>
      <xdr:spPr>
        <a:xfrm flipV="1">
          <a:off x="6972300" y="16856370"/>
          <a:ext cx="889000" cy="104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47241</xdr:rowOff>
    </xdr:from>
    <xdr:to>
      <xdr:col>41</xdr:col>
      <xdr:colOff>101600</xdr:colOff>
      <xdr:row>97</xdr:row>
      <xdr:rowOff>148841</xdr:rowOff>
    </xdr:to>
    <xdr:sp macro="" textlink="">
      <xdr:nvSpPr>
        <xdr:cNvPr id="470" name="フローチャート: 判断 469">
          <a:extLst>
            <a:ext uri="{FF2B5EF4-FFF2-40B4-BE49-F238E27FC236}">
              <a16:creationId xmlns:a16="http://schemas.microsoft.com/office/drawing/2014/main" xmlns="" id="{00000000-0008-0000-0600-0000D6010000}"/>
            </a:ext>
          </a:extLst>
        </xdr:cNvPr>
        <xdr:cNvSpPr/>
      </xdr:nvSpPr>
      <xdr:spPr>
        <a:xfrm>
          <a:off x="7810500" y="16677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165368</xdr:rowOff>
    </xdr:from>
    <xdr:ext cx="534377" cy="259045"/>
    <xdr:sp macro="" textlink="">
      <xdr:nvSpPr>
        <xdr:cNvPr id="471" name="テキスト ボックス 470">
          <a:extLst>
            <a:ext uri="{FF2B5EF4-FFF2-40B4-BE49-F238E27FC236}">
              <a16:creationId xmlns:a16="http://schemas.microsoft.com/office/drawing/2014/main" xmlns="" id="{00000000-0008-0000-0600-0000D7010000}"/>
            </a:ext>
          </a:extLst>
        </xdr:cNvPr>
        <xdr:cNvSpPr txBox="1"/>
      </xdr:nvSpPr>
      <xdr:spPr>
        <a:xfrm>
          <a:off x="7594111" y="16453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168464</xdr:rowOff>
    </xdr:from>
    <xdr:to>
      <xdr:col>36</xdr:col>
      <xdr:colOff>165100</xdr:colOff>
      <xdr:row>97</xdr:row>
      <xdr:rowOff>98614</xdr:rowOff>
    </xdr:to>
    <xdr:sp macro="" textlink="">
      <xdr:nvSpPr>
        <xdr:cNvPr id="472" name="フローチャート: 判断 471">
          <a:extLst>
            <a:ext uri="{FF2B5EF4-FFF2-40B4-BE49-F238E27FC236}">
              <a16:creationId xmlns:a16="http://schemas.microsoft.com/office/drawing/2014/main" xmlns="" id="{00000000-0008-0000-0600-0000D8010000}"/>
            </a:ext>
          </a:extLst>
        </xdr:cNvPr>
        <xdr:cNvSpPr/>
      </xdr:nvSpPr>
      <xdr:spPr>
        <a:xfrm>
          <a:off x="6921500" y="16627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115141</xdr:rowOff>
    </xdr:from>
    <xdr:ext cx="534377" cy="259045"/>
    <xdr:sp macro="" textlink="">
      <xdr:nvSpPr>
        <xdr:cNvPr id="473" name="テキスト ボックス 472">
          <a:extLst>
            <a:ext uri="{FF2B5EF4-FFF2-40B4-BE49-F238E27FC236}">
              <a16:creationId xmlns:a16="http://schemas.microsoft.com/office/drawing/2014/main" xmlns="" id="{00000000-0008-0000-0600-0000D9010000}"/>
            </a:ext>
          </a:extLst>
        </xdr:cNvPr>
        <xdr:cNvSpPr txBox="1"/>
      </xdr:nvSpPr>
      <xdr:spPr>
        <a:xfrm>
          <a:off x="6705111" y="16402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xmlns="" id="{00000000-0008-0000-06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xmlns="" id="{00000000-0008-0000-06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xmlns="" id="{00000000-0008-0000-06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xmlns="" id="{00000000-0008-0000-06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xmlns="" id="{00000000-0008-0000-06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26318</xdr:rowOff>
    </xdr:from>
    <xdr:to>
      <xdr:col>55</xdr:col>
      <xdr:colOff>50800</xdr:colOff>
      <xdr:row>98</xdr:row>
      <xdr:rowOff>127918</xdr:rowOff>
    </xdr:to>
    <xdr:sp macro="" textlink="">
      <xdr:nvSpPr>
        <xdr:cNvPr id="479" name="楕円 478">
          <a:extLst>
            <a:ext uri="{FF2B5EF4-FFF2-40B4-BE49-F238E27FC236}">
              <a16:creationId xmlns:a16="http://schemas.microsoft.com/office/drawing/2014/main" xmlns="" id="{00000000-0008-0000-0600-0000DF010000}"/>
            </a:ext>
          </a:extLst>
        </xdr:cNvPr>
        <xdr:cNvSpPr/>
      </xdr:nvSpPr>
      <xdr:spPr>
        <a:xfrm>
          <a:off x="10426700" y="16828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4745</xdr:rowOff>
    </xdr:from>
    <xdr:ext cx="534377" cy="259045"/>
    <xdr:sp macro="" textlink="">
      <xdr:nvSpPr>
        <xdr:cNvPr id="480" name="普通建設事業費 （ うち更新整備　）該当値テキスト">
          <a:extLst>
            <a:ext uri="{FF2B5EF4-FFF2-40B4-BE49-F238E27FC236}">
              <a16:creationId xmlns:a16="http://schemas.microsoft.com/office/drawing/2014/main" xmlns="" id="{00000000-0008-0000-0600-0000E0010000}"/>
            </a:ext>
          </a:extLst>
        </xdr:cNvPr>
        <xdr:cNvSpPr txBox="1"/>
      </xdr:nvSpPr>
      <xdr:spPr>
        <a:xfrm>
          <a:off x="10528300" y="16806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161399</xdr:rowOff>
    </xdr:from>
    <xdr:to>
      <xdr:col>50</xdr:col>
      <xdr:colOff>165100</xdr:colOff>
      <xdr:row>98</xdr:row>
      <xdr:rowOff>91549</xdr:rowOff>
    </xdr:to>
    <xdr:sp macro="" textlink="">
      <xdr:nvSpPr>
        <xdr:cNvPr id="481" name="楕円 480">
          <a:extLst>
            <a:ext uri="{FF2B5EF4-FFF2-40B4-BE49-F238E27FC236}">
              <a16:creationId xmlns:a16="http://schemas.microsoft.com/office/drawing/2014/main" xmlns="" id="{00000000-0008-0000-0600-0000E1010000}"/>
            </a:ext>
          </a:extLst>
        </xdr:cNvPr>
        <xdr:cNvSpPr/>
      </xdr:nvSpPr>
      <xdr:spPr>
        <a:xfrm>
          <a:off x="9588500" y="16792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82676</xdr:rowOff>
    </xdr:from>
    <xdr:ext cx="534377" cy="259045"/>
    <xdr:sp macro="" textlink="">
      <xdr:nvSpPr>
        <xdr:cNvPr id="482" name="テキスト ボックス 481">
          <a:extLst>
            <a:ext uri="{FF2B5EF4-FFF2-40B4-BE49-F238E27FC236}">
              <a16:creationId xmlns:a16="http://schemas.microsoft.com/office/drawing/2014/main" xmlns="" id="{00000000-0008-0000-0600-0000E2010000}"/>
            </a:ext>
          </a:extLst>
        </xdr:cNvPr>
        <xdr:cNvSpPr txBox="1"/>
      </xdr:nvSpPr>
      <xdr:spPr>
        <a:xfrm>
          <a:off x="9372111" y="16884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95572</xdr:rowOff>
    </xdr:from>
    <xdr:to>
      <xdr:col>46</xdr:col>
      <xdr:colOff>38100</xdr:colOff>
      <xdr:row>98</xdr:row>
      <xdr:rowOff>25722</xdr:rowOff>
    </xdr:to>
    <xdr:sp macro="" textlink="">
      <xdr:nvSpPr>
        <xdr:cNvPr id="483" name="楕円 482">
          <a:extLst>
            <a:ext uri="{FF2B5EF4-FFF2-40B4-BE49-F238E27FC236}">
              <a16:creationId xmlns:a16="http://schemas.microsoft.com/office/drawing/2014/main" xmlns="" id="{00000000-0008-0000-0600-0000E3010000}"/>
            </a:ext>
          </a:extLst>
        </xdr:cNvPr>
        <xdr:cNvSpPr/>
      </xdr:nvSpPr>
      <xdr:spPr>
        <a:xfrm>
          <a:off x="8699500" y="16726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16849</xdr:rowOff>
    </xdr:from>
    <xdr:ext cx="534377" cy="259045"/>
    <xdr:sp macro="" textlink="">
      <xdr:nvSpPr>
        <xdr:cNvPr id="484" name="テキスト ボックス 483">
          <a:extLst>
            <a:ext uri="{FF2B5EF4-FFF2-40B4-BE49-F238E27FC236}">
              <a16:creationId xmlns:a16="http://schemas.microsoft.com/office/drawing/2014/main" xmlns="" id="{00000000-0008-0000-0600-0000E4010000}"/>
            </a:ext>
          </a:extLst>
        </xdr:cNvPr>
        <xdr:cNvSpPr txBox="1"/>
      </xdr:nvSpPr>
      <xdr:spPr>
        <a:xfrm>
          <a:off x="8483111" y="16818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3470</xdr:rowOff>
    </xdr:from>
    <xdr:to>
      <xdr:col>41</xdr:col>
      <xdr:colOff>101600</xdr:colOff>
      <xdr:row>98</xdr:row>
      <xdr:rowOff>105070</xdr:rowOff>
    </xdr:to>
    <xdr:sp macro="" textlink="">
      <xdr:nvSpPr>
        <xdr:cNvPr id="485" name="楕円 484">
          <a:extLst>
            <a:ext uri="{FF2B5EF4-FFF2-40B4-BE49-F238E27FC236}">
              <a16:creationId xmlns:a16="http://schemas.microsoft.com/office/drawing/2014/main" xmlns="" id="{00000000-0008-0000-0600-0000E5010000}"/>
            </a:ext>
          </a:extLst>
        </xdr:cNvPr>
        <xdr:cNvSpPr/>
      </xdr:nvSpPr>
      <xdr:spPr>
        <a:xfrm>
          <a:off x="7810500" y="16805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96197</xdr:rowOff>
    </xdr:from>
    <xdr:ext cx="534377" cy="259045"/>
    <xdr:sp macro="" textlink="">
      <xdr:nvSpPr>
        <xdr:cNvPr id="486" name="テキスト ボックス 485">
          <a:extLst>
            <a:ext uri="{FF2B5EF4-FFF2-40B4-BE49-F238E27FC236}">
              <a16:creationId xmlns:a16="http://schemas.microsoft.com/office/drawing/2014/main" xmlns="" id="{00000000-0008-0000-0600-0000E6010000}"/>
            </a:ext>
          </a:extLst>
        </xdr:cNvPr>
        <xdr:cNvSpPr txBox="1"/>
      </xdr:nvSpPr>
      <xdr:spPr>
        <a:xfrm>
          <a:off x="7594111" y="16898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108299</xdr:rowOff>
    </xdr:from>
    <xdr:to>
      <xdr:col>36</xdr:col>
      <xdr:colOff>165100</xdr:colOff>
      <xdr:row>99</xdr:row>
      <xdr:rowOff>38449</xdr:rowOff>
    </xdr:to>
    <xdr:sp macro="" textlink="">
      <xdr:nvSpPr>
        <xdr:cNvPr id="487" name="楕円 486">
          <a:extLst>
            <a:ext uri="{FF2B5EF4-FFF2-40B4-BE49-F238E27FC236}">
              <a16:creationId xmlns:a16="http://schemas.microsoft.com/office/drawing/2014/main" xmlns="" id="{00000000-0008-0000-0600-0000E7010000}"/>
            </a:ext>
          </a:extLst>
        </xdr:cNvPr>
        <xdr:cNvSpPr/>
      </xdr:nvSpPr>
      <xdr:spPr>
        <a:xfrm>
          <a:off x="6921500" y="16910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29576</xdr:rowOff>
    </xdr:from>
    <xdr:ext cx="534377" cy="259045"/>
    <xdr:sp macro="" textlink="">
      <xdr:nvSpPr>
        <xdr:cNvPr id="488" name="テキスト ボックス 487">
          <a:extLst>
            <a:ext uri="{FF2B5EF4-FFF2-40B4-BE49-F238E27FC236}">
              <a16:creationId xmlns:a16="http://schemas.microsoft.com/office/drawing/2014/main" xmlns="" id="{00000000-0008-0000-0600-0000E8010000}"/>
            </a:ext>
          </a:extLst>
        </xdr:cNvPr>
        <xdr:cNvSpPr txBox="1"/>
      </xdr:nvSpPr>
      <xdr:spPr>
        <a:xfrm>
          <a:off x="6705111" y="17003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xmlns="" id="{00000000-0008-0000-06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xmlns="" id="{00000000-0008-0000-06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xmlns="" id="{00000000-0008-0000-06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xmlns="" id="{00000000-0008-0000-06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xmlns="" id="{00000000-0008-0000-06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xmlns="" id="{00000000-0008-0000-06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xmlns="" id="{00000000-0008-0000-06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xmlns="" id="{00000000-0008-0000-06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xmlns="" id="{00000000-0008-0000-06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xmlns="" id="{00000000-0008-0000-06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xmlns="" id="{00000000-0008-0000-06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xmlns="" id="{00000000-0008-0000-06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xmlns="" id="{00000000-0008-0000-06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xmlns="" id="{00000000-0008-0000-06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xmlns="" id="{00000000-0008-0000-06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xmlns="" id="{00000000-0008-0000-06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xmlns="" id="{00000000-0008-0000-06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xmlns="" id="{00000000-0008-0000-06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xmlns="" id="{00000000-0008-0000-06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8" name="テキスト ボックス 507">
          <a:extLst>
            <a:ext uri="{FF2B5EF4-FFF2-40B4-BE49-F238E27FC236}">
              <a16:creationId xmlns:a16="http://schemas.microsoft.com/office/drawing/2014/main" xmlns="" id="{00000000-0008-0000-0600-0000FC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xmlns="" id="{00000000-0008-0000-06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xmlns="" id="{00000000-0008-0000-06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災害復旧事業費グラフ枠">
          <a:extLst>
            <a:ext uri="{FF2B5EF4-FFF2-40B4-BE49-F238E27FC236}">
              <a16:creationId xmlns:a16="http://schemas.microsoft.com/office/drawing/2014/main" xmlns="" id="{00000000-0008-0000-06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62624</xdr:rowOff>
    </xdr:from>
    <xdr:to>
      <xdr:col>85</xdr:col>
      <xdr:colOff>126364</xdr:colOff>
      <xdr:row>39</xdr:row>
      <xdr:rowOff>44450</xdr:rowOff>
    </xdr:to>
    <xdr:cxnSp macro="">
      <xdr:nvCxnSpPr>
        <xdr:cNvPr id="512" name="直線コネクタ 511">
          <a:extLst>
            <a:ext uri="{FF2B5EF4-FFF2-40B4-BE49-F238E27FC236}">
              <a16:creationId xmlns:a16="http://schemas.microsoft.com/office/drawing/2014/main" xmlns="" id="{00000000-0008-0000-0600-000000020000}"/>
            </a:ext>
          </a:extLst>
        </xdr:cNvPr>
        <xdr:cNvCxnSpPr/>
      </xdr:nvCxnSpPr>
      <xdr:spPr>
        <a:xfrm flipV="1">
          <a:off x="16317595" y="5377574"/>
          <a:ext cx="1269" cy="13534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3" name="災害復旧事業費最小値テキスト">
          <a:extLst>
            <a:ext uri="{FF2B5EF4-FFF2-40B4-BE49-F238E27FC236}">
              <a16:creationId xmlns:a16="http://schemas.microsoft.com/office/drawing/2014/main" xmlns="" id="{00000000-0008-0000-0600-000001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4" name="直線コネクタ 513">
          <a:extLst>
            <a:ext uri="{FF2B5EF4-FFF2-40B4-BE49-F238E27FC236}">
              <a16:creationId xmlns:a16="http://schemas.microsoft.com/office/drawing/2014/main" xmlns="" id="{00000000-0008-0000-0600-000002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9301</xdr:rowOff>
    </xdr:from>
    <xdr:ext cx="599010" cy="259045"/>
    <xdr:sp macro="" textlink="">
      <xdr:nvSpPr>
        <xdr:cNvPr id="515" name="災害復旧事業費最大値テキスト">
          <a:extLst>
            <a:ext uri="{FF2B5EF4-FFF2-40B4-BE49-F238E27FC236}">
              <a16:creationId xmlns:a16="http://schemas.microsoft.com/office/drawing/2014/main" xmlns="" id="{00000000-0008-0000-0600-000003020000}"/>
            </a:ext>
          </a:extLst>
        </xdr:cNvPr>
        <xdr:cNvSpPr txBox="1"/>
      </xdr:nvSpPr>
      <xdr:spPr>
        <a:xfrm>
          <a:off x="16370300" y="5152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62624</xdr:rowOff>
    </xdr:from>
    <xdr:to>
      <xdr:col>86</xdr:col>
      <xdr:colOff>25400</xdr:colOff>
      <xdr:row>31</xdr:row>
      <xdr:rowOff>62624</xdr:rowOff>
    </xdr:to>
    <xdr:cxnSp macro="">
      <xdr:nvCxnSpPr>
        <xdr:cNvPr id="516" name="直線コネクタ 515">
          <a:extLst>
            <a:ext uri="{FF2B5EF4-FFF2-40B4-BE49-F238E27FC236}">
              <a16:creationId xmlns:a16="http://schemas.microsoft.com/office/drawing/2014/main" xmlns="" id="{00000000-0008-0000-0600-000004020000}"/>
            </a:ext>
          </a:extLst>
        </xdr:cNvPr>
        <xdr:cNvCxnSpPr/>
      </xdr:nvCxnSpPr>
      <xdr:spPr>
        <a:xfrm>
          <a:off x="16230600" y="53775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165659</xdr:rowOff>
    </xdr:from>
    <xdr:to>
      <xdr:col>85</xdr:col>
      <xdr:colOff>127000</xdr:colOff>
      <xdr:row>39</xdr:row>
      <xdr:rowOff>44450</xdr:rowOff>
    </xdr:to>
    <xdr:cxnSp macro="">
      <xdr:nvCxnSpPr>
        <xdr:cNvPr id="517" name="直線コネクタ 516">
          <a:extLst>
            <a:ext uri="{FF2B5EF4-FFF2-40B4-BE49-F238E27FC236}">
              <a16:creationId xmlns:a16="http://schemas.microsoft.com/office/drawing/2014/main" xmlns="" id="{00000000-0008-0000-0600-000005020000}"/>
            </a:ext>
          </a:extLst>
        </xdr:cNvPr>
        <xdr:cNvCxnSpPr/>
      </xdr:nvCxnSpPr>
      <xdr:spPr>
        <a:xfrm flipV="1">
          <a:off x="15481300" y="6680759"/>
          <a:ext cx="838200" cy="50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72280</xdr:rowOff>
    </xdr:from>
    <xdr:ext cx="469744" cy="259045"/>
    <xdr:sp macro="" textlink="">
      <xdr:nvSpPr>
        <xdr:cNvPr id="518" name="災害復旧事業費平均値テキスト">
          <a:extLst>
            <a:ext uri="{FF2B5EF4-FFF2-40B4-BE49-F238E27FC236}">
              <a16:creationId xmlns:a16="http://schemas.microsoft.com/office/drawing/2014/main" xmlns="" id="{00000000-0008-0000-0600-000006020000}"/>
            </a:ext>
          </a:extLst>
        </xdr:cNvPr>
        <xdr:cNvSpPr txBox="1"/>
      </xdr:nvSpPr>
      <xdr:spPr>
        <a:xfrm>
          <a:off x="16370300" y="64159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49403</xdr:rowOff>
    </xdr:from>
    <xdr:to>
      <xdr:col>85</xdr:col>
      <xdr:colOff>177800</xdr:colOff>
      <xdr:row>38</xdr:row>
      <xdr:rowOff>151003</xdr:rowOff>
    </xdr:to>
    <xdr:sp macro="" textlink="">
      <xdr:nvSpPr>
        <xdr:cNvPr id="519" name="フローチャート: 判断 518">
          <a:extLst>
            <a:ext uri="{FF2B5EF4-FFF2-40B4-BE49-F238E27FC236}">
              <a16:creationId xmlns:a16="http://schemas.microsoft.com/office/drawing/2014/main" xmlns="" id="{00000000-0008-0000-0600-000007020000}"/>
            </a:ext>
          </a:extLst>
        </xdr:cNvPr>
        <xdr:cNvSpPr/>
      </xdr:nvSpPr>
      <xdr:spPr>
        <a:xfrm>
          <a:off x="16268700" y="6564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44450</xdr:rowOff>
    </xdr:from>
    <xdr:to>
      <xdr:col>81</xdr:col>
      <xdr:colOff>50800</xdr:colOff>
      <xdr:row>39</xdr:row>
      <xdr:rowOff>44450</xdr:rowOff>
    </xdr:to>
    <xdr:cxnSp macro="">
      <xdr:nvCxnSpPr>
        <xdr:cNvPr id="520" name="直線コネクタ 519">
          <a:extLst>
            <a:ext uri="{FF2B5EF4-FFF2-40B4-BE49-F238E27FC236}">
              <a16:creationId xmlns:a16="http://schemas.microsoft.com/office/drawing/2014/main" xmlns="" id="{00000000-0008-0000-0600-000008020000}"/>
            </a:ext>
          </a:extLst>
        </xdr:cNvPr>
        <xdr:cNvCxnSpPr/>
      </xdr:nvCxnSpPr>
      <xdr:spPr>
        <a:xfrm>
          <a:off x="14592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97345</xdr:rowOff>
    </xdr:from>
    <xdr:to>
      <xdr:col>81</xdr:col>
      <xdr:colOff>101600</xdr:colOff>
      <xdr:row>39</xdr:row>
      <xdr:rowOff>27495</xdr:rowOff>
    </xdr:to>
    <xdr:sp macro="" textlink="">
      <xdr:nvSpPr>
        <xdr:cNvPr id="521" name="フローチャート: 判断 520">
          <a:extLst>
            <a:ext uri="{FF2B5EF4-FFF2-40B4-BE49-F238E27FC236}">
              <a16:creationId xmlns:a16="http://schemas.microsoft.com/office/drawing/2014/main" xmlns="" id="{00000000-0008-0000-0600-000009020000}"/>
            </a:ext>
          </a:extLst>
        </xdr:cNvPr>
        <xdr:cNvSpPr/>
      </xdr:nvSpPr>
      <xdr:spPr>
        <a:xfrm>
          <a:off x="15430500" y="6612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44023</xdr:rowOff>
    </xdr:from>
    <xdr:ext cx="469744" cy="259045"/>
    <xdr:sp macro="" textlink="">
      <xdr:nvSpPr>
        <xdr:cNvPr id="522" name="テキスト ボックス 521">
          <a:extLst>
            <a:ext uri="{FF2B5EF4-FFF2-40B4-BE49-F238E27FC236}">
              <a16:creationId xmlns:a16="http://schemas.microsoft.com/office/drawing/2014/main" xmlns="" id="{00000000-0008-0000-0600-00000A020000}"/>
            </a:ext>
          </a:extLst>
        </xdr:cNvPr>
        <xdr:cNvSpPr txBox="1"/>
      </xdr:nvSpPr>
      <xdr:spPr>
        <a:xfrm>
          <a:off x="15246428" y="6387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23" name="直線コネクタ 522">
          <a:extLst>
            <a:ext uri="{FF2B5EF4-FFF2-40B4-BE49-F238E27FC236}">
              <a16:creationId xmlns:a16="http://schemas.microsoft.com/office/drawing/2014/main" xmlns="" id="{00000000-0008-0000-0600-00000B020000}"/>
            </a:ext>
          </a:extLst>
        </xdr:cNvPr>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111785</xdr:rowOff>
    </xdr:from>
    <xdr:to>
      <xdr:col>76</xdr:col>
      <xdr:colOff>165100</xdr:colOff>
      <xdr:row>39</xdr:row>
      <xdr:rowOff>41935</xdr:rowOff>
    </xdr:to>
    <xdr:sp macro="" textlink="">
      <xdr:nvSpPr>
        <xdr:cNvPr id="524" name="フローチャート: 判断 523">
          <a:extLst>
            <a:ext uri="{FF2B5EF4-FFF2-40B4-BE49-F238E27FC236}">
              <a16:creationId xmlns:a16="http://schemas.microsoft.com/office/drawing/2014/main" xmlns="" id="{00000000-0008-0000-0600-00000C020000}"/>
            </a:ext>
          </a:extLst>
        </xdr:cNvPr>
        <xdr:cNvSpPr/>
      </xdr:nvSpPr>
      <xdr:spPr>
        <a:xfrm>
          <a:off x="14541500" y="6626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58462</xdr:rowOff>
    </xdr:from>
    <xdr:ext cx="469744" cy="259045"/>
    <xdr:sp macro="" textlink="">
      <xdr:nvSpPr>
        <xdr:cNvPr id="525" name="テキスト ボックス 524">
          <a:extLst>
            <a:ext uri="{FF2B5EF4-FFF2-40B4-BE49-F238E27FC236}">
              <a16:creationId xmlns:a16="http://schemas.microsoft.com/office/drawing/2014/main" xmlns="" id="{00000000-0008-0000-0600-00000D020000}"/>
            </a:ext>
          </a:extLst>
        </xdr:cNvPr>
        <xdr:cNvSpPr txBox="1"/>
      </xdr:nvSpPr>
      <xdr:spPr>
        <a:xfrm>
          <a:off x="14357428" y="6402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44450</xdr:rowOff>
    </xdr:from>
    <xdr:to>
      <xdr:col>71</xdr:col>
      <xdr:colOff>177800</xdr:colOff>
      <xdr:row>39</xdr:row>
      <xdr:rowOff>44450</xdr:rowOff>
    </xdr:to>
    <xdr:cxnSp macro="">
      <xdr:nvCxnSpPr>
        <xdr:cNvPr id="526" name="直線コネクタ 525">
          <a:extLst>
            <a:ext uri="{FF2B5EF4-FFF2-40B4-BE49-F238E27FC236}">
              <a16:creationId xmlns:a16="http://schemas.microsoft.com/office/drawing/2014/main" xmlns="" id="{00000000-0008-0000-0600-00000E020000}"/>
            </a:ext>
          </a:extLst>
        </xdr:cNvPr>
        <xdr:cNvCxnSpPr/>
      </xdr:nvCxnSpPr>
      <xdr:spPr>
        <a:xfrm>
          <a:off x="1281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102019</xdr:rowOff>
    </xdr:from>
    <xdr:to>
      <xdr:col>72</xdr:col>
      <xdr:colOff>38100</xdr:colOff>
      <xdr:row>39</xdr:row>
      <xdr:rowOff>32169</xdr:rowOff>
    </xdr:to>
    <xdr:sp macro="" textlink="">
      <xdr:nvSpPr>
        <xdr:cNvPr id="527" name="フローチャート: 判断 526">
          <a:extLst>
            <a:ext uri="{FF2B5EF4-FFF2-40B4-BE49-F238E27FC236}">
              <a16:creationId xmlns:a16="http://schemas.microsoft.com/office/drawing/2014/main" xmlns="" id="{00000000-0008-0000-0600-00000F020000}"/>
            </a:ext>
          </a:extLst>
        </xdr:cNvPr>
        <xdr:cNvSpPr/>
      </xdr:nvSpPr>
      <xdr:spPr>
        <a:xfrm>
          <a:off x="13652500" y="6617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48696</xdr:rowOff>
    </xdr:from>
    <xdr:ext cx="469744" cy="259045"/>
    <xdr:sp macro="" textlink="">
      <xdr:nvSpPr>
        <xdr:cNvPr id="528" name="テキスト ボックス 527">
          <a:extLst>
            <a:ext uri="{FF2B5EF4-FFF2-40B4-BE49-F238E27FC236}">
              <a16:creationId xmlns:a16="http://schemas.microsoft.com/office/drawing/2014/main" xmlns="" id="{00000000-0008-0000-0600-000010020000}"/>
            </a:ext>
          </a:extLst>
        </xdr:cNvPr>
        <xdr:cNvSpPr txBox="1"/>
      </xdr:nvSpPr>
      <xdr:spPr>
        <a:xfrm>
          <a:off x="13468428" y="6392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62090</xdr:rowOff>
    </xdr:from>
    <xdr:to>
      <xdr:col>67</xdr:col>
      <xdr:colOff>101600</xdr:colOff>
      <xdr:row>38</xdr:row>
      <xdr:rowOff>163690</xdr:rowOff>
    </xdr:to>
    <xdr:sp macro="" textlink="">
      <xdr:nvSpPr>
        <xdr:cNvPr id="529" name="フローチャート: 判断 528">
          <a:extLst>
            <a:ext uri="{FF2B5EF4-FFF2-40B4-BE49-F238E27FC236}">
              <a16:creationId xmlns:a16="http://schemas.microsoft.com/office/drawing/2014/main" xmlns="" id="{00000000-0008-0000-0600-000011020000}"/>
            </a:ext>
          </a:extLst>
        </xdr:cNvPr>
        <xdr:cNvSpPr/>
      </xdr:nvSpPr>
      <xdr:spPr>
        <a:xfrm>
          <a:off x="12763500" y="6577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8767</xdr:rowOff>
    </xdr:from>
    <xdr:ext cx="469744" cy="259045"/>
    <xdr:sp macro="" textlink="">
      <xdr:nvSpPr>
        <xdr:cNvPr id="530" name="テキスト ボックス 529">
          <a:extLst>
            <a:ext uri="{FF2B5EF4-FFF2-40B4-BE49-F238E27FC236}">
              <a16:creationId xmlns:a16="http://schemas.microsoft.com/office/drawing/2014/main" xmlns="" id="{00000000-0008-0000-0600-000012020000}"/>
            </a:ext>
          </a:extLst>
        </xdr:cNvPr>
        <xdr:cNvSpPr txBox="1"/>
      </xdr:nvSpPr>
      <xdr:spPr>
        <a:xfrm>
          <a:off x="12579428" y="6352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xmlns="" id="{00000000-0008-0000-06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xmlns="" id="{00000000-0008-0000-06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xmlns="" id="{00000000-0008-0000-06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xmlns="" id="{00000000-0008-0000-06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xmlns="" id="{00000000-0008-0000-06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114859</xdr:rowOff>
    </xdr:from>
    <xdr:to>
      <xdr:col>85</xdr:col>
      <xdr:colOff>177800</xdr:colOff>
      <xdr:row>39</xdr:row>
      <xdr:rowOff>45009</xdr:rowOff>
    </xdr:to>
    <xdr:sp macro="" textlink="">
      <xdr:nvSpPr>
        <xdr:cNvPr id="536" name="楕円 535">
          <a:extLst>
            <a:ext uri="{FF2B5EF4-FFF2-40B4-BE49-F238E27FC236}">
              <a16:creationId xmlns:a16="http://schemas.microsoft.com/office/drawing/2014/main" xmlns="" id="{00000000-0008-0000-0600-000018020000}"/>
            </a:ext>
          </a:extLst>
        </xdr:cNvPr>
        <xdr:cNvSpPr/>
      </xdr:nvSpPr>
      <xdr:spPr>
        <a:xfrm>
          <a:off x="16268700" y="6629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29786</xdr:rowOff>
    </xdr:from>
    <xdr:ext cx="469744" cy="259045"/>
    <xdr:sp macro="" textlink="">
      <xdr:nvSpPr>
        <xdr:cNvPr id="537" name="災害復旧事業費該当値テキスト">
          <a:extLst>
            <a:ext uri="{FF2B5EF4-FFF2-40B4-BE49-F238E27FC236}">
              <a16:creationId xmlns:a16="http://schemas.microsoft.com/office/drawing/2014/main" xmlns="" id="{00000000-0008-0000-0600-000019020000}"/>
            </a:ext>
          </a:extLst>
        </xdr:cNvPr>
        <xdr:cNvSpPr txBox="1"/>
      </xdr:nvSpPr>
      <xdr:spPr>
        <a:xfrm>
          <a:off x="16370300" y="6544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38" name="楕円 537">
          <a:extLst>
            <a:ext uri="{FF2B5EF4-FFF2-40B4-BE49-F238E27FC236}">
              <a16:creationId xmlns:a16="http://schemas.microsoft.com/office/drawing/2014/main" xmlns="" id="{00000000-0008-0000-0600-00001A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39" name="テキスト ボックス 538">
          <a:extLst>
            <a:ext uri="{FF2B5EF4-FFF2-40B4-BE49-F238E27FC236}">
              <a16:creationId xmlns:a16="http://schemas.microsoft.com/office/drawing/2014/main" xmlns="" id="{00000000-0008-0000-0600-00001B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40" name="楕円 539">
          <a:extLst>
            <a:ext uri="{FF2B5EF4-FFF2-40B4-BE49-F238E27FC236}">
              <a16:creationId xmlns:a16="http://schemas.microsoft.com/office/drawing/2014/main" xmlns="" id="{00000000-0008-0000-0600-00001C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1" name="テキスト ボックス 540">
          <a:extLst>
            <a:ext uri="{FF2B5EF4-FFF2-40B4-BE49-F238E27FC236}">
              <a16:creationId xmlns:a16="http://schemas.microsoft.com/office/drawing/2014/main" xmlns="" id="{00000000-0008-0000-0600-00001D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42" name="楕円 541">
          <a:extLst>
            <a:ext uri="{FF2B5EF4-FFF2-40B4-BE49-F238E27FC236}">
              <a16:creationId xmlns:a16="http://schemas.microsoft.com/office/drawing/2014/main" xmlns="" id="{00000000-0008-0000-0600-00001E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43" name="テキスト ボックス 542">
          <a:extLst>
            <a:ext uri="{FF2B5EF4-FFF2-40B4-BE49-F238E27FC236}">
              <a16:creationId xmlns:a16="http://schemas.microsoft.com/office/drawing/2014/main" xmlns="" id="{00000000-0008-0000-0600-00001F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44" name="楕円 543">
          <a:extLst>
            <a:ext uri="{FF2B5EF4-FFF2-40B4-BE49-F238E27FC236}">
              <a16:creationId xmlns:a16="http://schemas.microsoft.com/office/drawing/2014/main" xmlns="" id="{00000000-0008-0000-0600-000020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45" name="テキスト ボックス 544">
          <a:extLst>
            <a:ext uri="{FF2B5EF4-FFF2-40B4-BE49-F238E27FC236}">
              <a16:creationId xmlns:a16="http://schemas.microsoft.com/office/drawing/2014/main" xmlns="" id="{00000000-0008-0000-0600-000021020000}"/>
            </a:ext>
          </a:extLst>
        </xdr:cNvPr>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xmlns="" id="{00000000-0008-0000-06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xmlns="" id="{00000000-0008-0000-06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xmlns="" id="{00000000-0008-0000-06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xmlns="" id="{00000000-0008-0000-06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xmlns="" id="{00000000-0008-0000-06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xmlns="" id="{00000000-0008-0000-06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xmlns="" id="{00000000-0008-0000-06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xmlns="" id="{00000000-0008-0000-06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xmlns="" id="{00000000-0008-0000-06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xmlns="" id="{00000000-0008-0000-06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a:extLst>
            <a:ext uri="{FF2B5EF4-FFF2-40B4-BE49-F238E27FC236}">
              <a16:creationId xmlns:a16="http://schemas.microsoft.com/office/drawing/2014/main" xmlns="" id="{00000000-0008-0000-0600-00002C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7" name="テキスト ボックス 556">
          <a:extLst>
            <a:ext uri="{FF2B5EF4-FFF2-40B4-BE49-F238E27FC236}">
              <a16:creationId xmlns:a16="http://schemas.microsoft.com/office/drawing/2014/main" xmlns="" id="{00000000-0008-0000-0600-00002D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a:extLst>
            <a:ext uri="{FF2B5EF4-FFF2-40B4-BE49-F238E27FC236}">
              <a16:creationId xmlns:a16="http://schemas.microsoft.com/office/drawing/2014/main" xmlns="" id="{00000000-0008-0000-0600-00002E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56</xdr:row>
      <xdr:rowOff>35577</xdr:rowOff>
    </xdr:from>
    <xdr:ext cx="312906" cy="259045"/>
    <xdr:sp macro="" textlink="">
      <xdr:nvSpPr>
        <xdr:cNvPr id="559" name="テキスト ボックス 558">
          <a:extLst>
            <a:ext uri="{FF2B5EF4-FFF2-40B4-BE49-F238E27FC236}">
              <a16:creationId xmlns:a16="http://schemas.microsoft.com/office/drawing/2014/main" xmlns="" id="{00000000-0008-0000-0600-00002F020000}"/>
            </a:ext>
          </a:extLst>
        </xdr:cNvPr>
        <xdr:cNvSpPr txBox="1"/>
      </xdr:nvSpPr>
      <xdr:spPr>
        <a:xfrm>
          <a:off x="12133094" y="9636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xmlns="" id="{00000000-0008-0000-06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53</xdr:row>
      <xdr:rowOff>168927</xdr:rowOff>
    </xdr:from>
    <xdr:ext cx="312906" cy="259045"/>
    <xdr:sp macro="" textlink="">
      <xdr:nvSpPr>
        <xdr:cNvPr id="561" name="テキスト ボックス 560">
          <a:extLst>
            <a:ext uri="{FF2B5EF4-FFF2-40B4-BE49-F238E27FC236}">
              <a16:creationId xmlns:a16="http://schemas.microsoft.com/office/drawing/2014/main" xmlns="" id="{00000000-0008-0000-0600-000031020000}"/>
            </a:ext>
          </a:extLst>
        </xdr:cNvPr>
        <xdr:cNvSpPr txBox="1"/>
      </xdr:nvSpPr>
      <xdr:spPr>
        <a:xfrm>
          <a:off x="12133094" y="9255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a:extLst>
            <a:ext uri="{FF2B5EF4-FFF2-40B4-BE49-F238E27FC236}">
              <a16:creationId xmlns:a16="http://schemas.microsoft.com/office/drawing/2014/main" xmlns="" id="{00000000-0008-0000-0600-000032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51</xdr:row>
      <xdr:rowOff>130827</xdr:rowOff>
    </xdr:from>
    <xdr:ext cx="312906" cy="259045"/>
    <xdr:sp macro="" textlink="">
      <xdr:nvSpPr>
        <xdr:cNvPr id="563" name="テキスト ボックス 562">
          <a:extLst>
            <a:ext uri="{FF2B5EF4-FFF2-40B4-BE49-F238E27FC236}">
              <a16:creationId xmlns:a16="http://schemas.microsoft.com/office/drawing/2014/main" xmlns="" id="{00000000-0008-0000-0600-000033020000}"/>
            </a:ext>
          </a:extLst>
        </xdr:cNvPr>
        <xdr:cNvSpPr txBox="1"/>
      </xdr:nvSpPr>
      <xdr:spPr>
        <a:xfrm>
          <a:off x="12133094" y="8874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a:extLst>
            <a:ext uri="{FF2B5EF4-FFF2-40B4-BE49-F238E27FC236}">
              <a16:creationId xmlns:a16="http://schemas.microsoft.com/office/drawing/2014/main" xmlns="" id="{00000000-0008-0000-0600-000034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131594</xdr:colOff>
      <xdr:row>49</xdr:row>
      <xdr:rowOff>92727</xdr:rowOff>
    </xdr:from>
    <xdr:ext cx="312906" cy="259045"/>
    <xdr:sp macro="" textlink="">
      <xdr:nvSpPr>
        <xdr:cNvPr id="565" name="テキスト ボックス 564">
          <a:extLst>
            <a:ext uri="{FF2B5EF4-FFF2-40B4-BE49-F238E27FC236}">
              <a16:creationId xmlns:a16="http://schemas.microsoft.com/office/drawing/2014/main" xmlns="" id="{00000000-0008-0000-0600-000035020000}"/>
            </a:ext>
          </a:extLst>
        </xdr:cNvPr>
        <xdr:cNvSpPr txBox="1"/>
      </xdr:nvSpPr>
      <xdr:spPr>
        <a:xfrm>
          <a:off x="12133094" y="849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xmlns="" id="{00000000-0008-0000-06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67474</xdr:colOff>
      <xdr:row>47</xdr:row>
      <xdr:rowOff>54627</xdr:rowOff>
    </xdr:from>
    <xdr:ext cx="377026" cy="259045"/>
    <xdr:sp macro="" textlink="">
      <xdr:nvSpPr>
        <xdr:cNvPr id="567" name="テキスト ボックス 566">
          <a:extLst>
            <a:ext uri="{FF2B5EF4-FFF2-40B4-BE49-F238E27FC236}">
              <a16:creationId xmlns:a16="http://schemas.microsoft.com/office/drawing/2014/main" xmlns="" id="{00000000-0008-0000-0600-000037020000}"/>
            </a:ext>
          </a:extLst>
        </xdr:cNvPr>
        <xdr:cNvSpPr txBox="1"/>
      </xdr:nvSpPr>
      <xdr:spPr>
        <a:xfrm>
          <a:off x="12068974" y="8112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失業対策事業費グラフ枠">
          <a:extLst>
            <a:ext uri="{FF2B5EF4-FFF2-40B4-BE49-F238E27FC236}">
              <a16:creationId xmlns:a16="http://schemas.microsoft.com/office/drawing/2014/main" xmlns="" id="{00000000-0008-0000-06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44450</xdr:rowOff>
    </xdr:from>
    <xdr:to>
      <xdr:col>85</xdr:col>
      <xdr:colOff>126364</xdr:colOff>
      <xdr:row>59</xdr:row>
      <xdr:rowOff>44450</xdr:rowOff>
    </xdr:to>
    <xdr:cxnSp macro="">
      <xdr:nvCxnSpPr>
        <xdr:cNvPr id="569" name="直線コネクタ 568">
          <a:extLst>
            <a:ext uri="{FF2B5EF4-FFF2-40B4-BE49-F238E27FC236}">
              <a16:creationId xmlns:a16="http://schemas.microsoft.com/office/drawing/2014/main" xmlns="" id="{00000000-0008-0000-0600-000039020000}"/>
            </a:ext>
          </a:extLst>
        </xdr:cNvPr>
        <xdr:cNvCxnSpPr/>
      </xdr:nvCxnSpPr>
      <xdr:spPr>
        <a:xfrm flipV="1">
          <a:off x="16317595" y="8788400"/>
          <a:ext cx="1269"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80027</xdr:rowOff>
    </xdr:from>
    <xdr:ext cx="249299" cy="259045"/>
    <xdr:sp macro="" textlink="">
      <xdr:nvSpPr>
        <xdr:cNvPr id="570" name="失業対策事業費最小値テキスト">
          <a:extLst>
            <a:ext uri="{FF2B5EF4-FFF2-40B4-BE49-F238E27FC236}">
              <a16:creationId xmlns:a16="http://schemas.microsoft.com/office/drawing/2014/main" xmlns="" id="{00000000-0008-0000-0600-00003A020000}"/>
            </a:ext>
          </a:extLst>
        </xdr:cNvPr>
        <xdr:cNvSpPr txBox="1"/>
      </xdr:nvSpPr>
      <xdr:spPr>
        <a:xfrm>
          <a:off x="16370300" y="101955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44450</xdr:rowOff>
    </xdr:from>
    <xdr:to>
      <xdr:col>86</xdr:col>
      <xdr:colOff>25400</xdr:colOff>
      <xdr:row>59</xdr:row>
      <xdr:rowOff>44450</xdr:rowOff>
    </xdr:to>
    <xdr:cxnSp macro="">
      <xdr:nvCxnSpPr>
        <xdr:cNvPr id="571" name="直線コネクタ 570">
          <a:extLst>
            <a:ext uri="{FF2B5EF4-FFF2-40B4-BE49-F238E27FC236}">
              <a16:creationId xmlns:a16="http://schemas.microsoft.com/office/drawing/2014/main" xmlns="" id="{00000000-0008-0000-0600-00003B020000}"/>
            </a:ext>
          </a:extLst>
        </xdr:cNvPr>
        <xdr:cNvCxnSpPr/>
      </xdr:nvCxnSpPr>
      <xdr:spPr>
        <a:xfrm>
          <a:off x="16230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162577</xdr:rowOff>
    </xdr:from>
    <xdr:ext cx="313932" cy="259045"/>
    <xdr:sp macro="" textlink="">
      <xdr:nvSpPr>
        <xdr:cNvPr id="572" name="失業対策事業費最大値テキスト">
          <a:extLst>
            <a:ext uri="{FF2B5EF4-FFF2-40B4-BE49-F238E27FC236}">
              <a16:creationId xmlns:a16="http://schemas.microsoft.com/office/drawing/2014/main" xmlns="" id="{00000000-0008-0000-0600-00003C020000}"/>
            </a:ext>
          </a:extLst>
        </xdr:cNvPr>
        <xdr:cNvSpPr txBox="1"/>
      </xdr:nvSpPr>
      <xdr:spPr>
        <a:xfrm>
          <a:off x="16370300" y="85636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51</xdr:row>
      <xdr:rowOff>44450</xdr:rowOff>
    </xdr:from>
    <xdr:to>
      <xdr:col>86</xdr:col>
      <xdr:colOff>25400</xdr:colOff>
      <xdr:row>51</xdr:row>
      <xdr:rowOff>44450</xdr:rowOff>
    </xdr:to>
    <xdr:cxnSp macro="">
      <xdr:nvCxnSpPr>
        <xdr:cNvPr id="573" name="直線コネクタ 572">
          <a:extLst>
            <a:ext uri="{FF2B5EF4-FFF2-40B4-BE49-F238E27FC236}">
              <a16:creationId xmlns:a16="http://schemas.microsoft.com/office/drawing/2014/main" xmlns="" id="{00000000-0008-0000-0600-00003D020000}"/>
            </a:ext>
          </a:extLst>
        </xdr:cNvPr>
        <xdr:cNvCxnSpPr/>
      </xdr:nvCxnSpPr>
      <xdr:spPr>
        <a:xfrm>
          <a:off x="16230600" y="8788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44450</xdr:rowOff>
    </xdr:from>
    <xdr:to>
      <xdr:col>85</xdr:col>
      <xdr:colOff>127000</xdr:colOff>
      <xdr:row>59</xdr:row>
      <xdr:rowOff>44450</xdr:rowOff>
    </xdr:to>
    <xdr:cxnSp macro="">
      <xdr:nvCxnSpPr>
        <xdr:cNvPr id="574" name="直線コネクタ 573">
          <a:extLst>
            <a:ext uri="{FF2B5EF4-FFF2-40B4-BE49-F238E27FC236}">
              <a16:creationId xmlns:a16="http://schemas.microsoft.com/office/drawing/2014/main" xmlns="" id="{00000000-0008-0000-0600-00003E020000}"/>
            </a:ext>
          </a:extLst>
        </xdr:cNvPr>
        <xdr:cNvCxnSpPr/>
      </xdr:nvCxnSpPr>
      <xdr:spPr>
        <a:xfrm>
          <a:off x="15481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168927</xdr:rowOff>
    </xdr:from>
    <xdr:ext cx="249299" cy="259045"/>
    <xdr:sp macro="" textlink="">
      <xdr:nvSpPr>
        <xdr:cNvPr id="575" name="失業対策事業費平均値テキスト">
          <a:extLst>
            <a:ext uri="{FF2B5EF4-FFF2-40B4-BE49-F238E27FC236}">
              <a16:creationId xmlns:a16="http://schemas.microsoft.com/office/drawing/2014/main" xmlns="" id="{00000000-0008-0000-0600-00003F020000}"/>
            </a:ext>
          </a:extLst>
        </xdr:cNvPr>
        <xdr:cNvSpPr txBox="1"/>
      </xdr:nvSpPr>
      <xdr:spPr>
        <a:xfrm>
          <a:off x="16370300" y="994157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146050</xdr:rowOff>
    </xdr:from>
    <xdr:to>
      <xdr:col>85</xdr:col>
      <xdr:colOff>177800</xdr:colOff>
      <xdr:row>59</xdr:row>
      <xdr:rowOff>76200</xdr:rowOff>
    </xdr:to>
    <xdr:sp macro="" textlink="">
      <xdr:nvSpPr>
        <xdr:cNvPr id="576" name="フローチャート: 判断 575">
          <a:extLst>
            <a:ext uri="{FF2B5EF4-FFF2-40B4-BE49-F238E27FC236}">
              <a16:creationId xmlns:a16="http://schemas.microsoft.com/office/drawing/2014/main" xmlns="" id="{00000000-0008-0000-0600-000040020000}"/>
            </a:ext>
          </a:extLst>
        </xdr:cNvPr>
        <xdr:cNvSpPr/>
      </xdr:nvSpPr>
      <xdr:spPr>
        <a:xfrm>
          <a:off x="16268700" y="1009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44450</xdr:rowOff>
    </xdr:from>
    <xdr:to>
      <xdr:col>81</xdr:col>
      <xdr:colOff>50800</xdr:colOff>
      <xdr:row>59</xdr:row>
      <xdr:rowOff>44450</xdr:rowOff>
    </xdr:to>
    <xdr:cxnSp macro="">
      <xdr:nvCxnSpPr>
        <xdr:cNvPr id="577" name="直線コネクタ 576">
          <a:extLst>
            <a:ext uri="{FF2B5EF4-FFF2-40B4-BE49-F238E27FC236}">
              <a16:creationId xmlns:a16="http://schemas.microsoft.com/office/drawing/2014/main" xmlns="" id="{00000000-0008-0000-0600-000041020000}"/>
            </a:ext>
          </a:extLst>
        </xdr:cNvPr>
        <xdr:cNvCxnSpPr/>
      </xdr:nvCxnSpPr>
      <xdr:spPr>
        <a:xfrm>
          <a:off x="14592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146050</xdr:rowOff>
    </xdr:from>
    <xdr:to>
      <xdr:col>81</xdr:col>
      <xdr:colOff>101600</xdr:colOff>
      <xdr:row>59</xdr:row>
      <xdr:rowOff>76200</xdr:rowOff>
    </xdr:to>
    <xdr:sp macro="" textlink="">
      <xdr:nvSpPr>
        <xdr:cNvPr id="578" name="フローチャート: 判断 577">
          <a:extLst>
            <a:ext uri="{FF2B5EF4-FFF2-40B4-BE49-F238E27FC236}">
              <a16:creationId xmlns:a16="http://schemas.microsoft.com/office/drawing/2014/main" xmlns="" id="{00000000-0008-0000-0600-000042020000}"/>
            </a:ext>
          </a:extLst>
        </xdr:cNvPr>
        <xdr:cNvSpPr/>
      </xdr:nvSpPr>
      <xdr:spPr>
        <a:xfrm>
          <a:off x="15430500" y="1009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92727</xdr:rowOff>
    </xdr:from>
    <xdr:ext cx="249299" cy="259045"/>
    <xdr:sp macro="" textlink="">
      <xdr:nvSpPr>
        <xdr:cNvPr id="579" name="テキスト ボックス 578">
          <a:extLst>
            <a:ext uri="{FF2B5EF4-FFF2-40B4-BE49-F238E27FC236}">
              <a16:creationId xmlns:a16="http://schemas.microsoft.com/office/drawing/2014/main" xmlns="" id="{00000000-0008-0000-0600-000043020000}"/>
            </a:ext>
          </a:extLst>
        </xdr:cNvPr>
        <xdr:cNvSpPr txBox="1"/>
      </xdr:nvSpPr>
      <xdr:spPr>
        <a:xfrm>
          <a:off x="15356650" y="9865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44450</xdr:rowOff>
    </xdr:from>
    <xdr:to>
      <xdr:col>76</xdr:col>
      <xdr:colOff>114300</xdr:colOff>
      <xdr:row>59</xdr:row>
      <xdr:rowOff>44450</xdr:rowOff>
    </xdr:to>
    <xdr:cxnSp macro="">
      <xdr:nvCxnSpPr>
        <xdr:cNvPr id="580" name="直線コネクタ 579">
          <a:extLst>
            <a:ext uri="{FF2B5EF4-FFF2-40B4-BE49-F238E27FC236}">
              <a16:creationId xmlns:a16="http://schemas.microsoft.com/office/drawing/2014/main" xmlns="" id="{00000000-0008-0000-0600-000044020000}"/>
            </a:ext>
          </a:extLst>
        </xdr:cNvPr>
        <xdr:cNvCxnSpPr/>
      </xdr:nvCxnSpPr>
      <xdr:spPr>
        <a:xfrm>
          <a:off x="13703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146050</xdr:rowOff>
    </xdr:from>
    <xdr:to>
      <xdr:col>76</xdr:col>
      <xdr:colOff>165100</xdr:colOff>
      <xdr:row>59</xdr:row>
      <xdr:rowOff>76200</xdr:rowOff>
    </xdr:to>
    <xdr:sp macro="" textlink="">
      <xdr:nvSpPr>
        <xdr:cNvPr id="581" name="フローチャート: 判断 580">
          <a:extLst>
            <a:ext uri="{FF2B5EF4-FFF2-40B4-BE49-F238E27FC236}">
              <a16:creationId xmlns:a16="http://schemas.microsoft.com/office/drawing/2014/main" xmlns="" id="{00000000-0008-0000-0600-000045020000}"/>
            </a:ext>
          </a:extLst>
        </xdr:cNvPr>
        <xdr:cNvSpPr/>
      </xdr:nvSpPr>
      <xdr:spPr>
        <a:xfrm>
          <a:off x="14541500" y="1009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92727</xdr:rowOff>
    </xdr:from>
    <xdr:ext cx="249299" cy="259045"/>
    <xdr:sp macro="" textlink="">
      <xdr:nvSpPr>
        <xdr:cNvPr id="582" name="テキスト ボックス 581">
          <a:extLst>
            <a:ext uri="{FF2B5EF4-FFF2-40B4-BE49-F238E27FC236}">
              <a16:creationId xmlns:a16="http://schemas.microsoft.com/office/drawing/2014/main" xmlns="" id="{00000000-0008-0000-0600-000046020000}"/>
            </a:ext>
          </a:extLst>
        </xdr:cNvPr>
        <xdr:cNvSpPr txBox="1"/>
      </xdr:nvSpPr>
      <xdr:spPr>
        <a:xfrm>
          <a:off x="14467650" y="98653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44450</xdr:rowOff>
    </xdr:from>
    <xdr:to>
      <xdr:col>71</xdr:col>
      <xdr:colOff>177800</xdr:colOff>
      <xdr:row>59</xdr:row>
      <xdr:rowOff>44450</xdr:rowOff>
    </xdr:to>
    <xdr:cxnSp macro="">
      <xdr:nvCxnSpPr>
        <xdr:cNvPr id="583" name="直線コネクタ 582">
          <a:extLst>
            <a:ext uri="{FF2B5EF4-FFF2-40B4-BE49-F238E27FC236}">
              <a16:creationId xmlns:a16="http://schemas.microsoft.com/office/drawing/2014/main" xmlns="" id="{00000000-0008-0000-0600-000047020000}"/>
            </a:ext>
          </a:extLst>
        </xdr:cNvPr>
        <xdr:cNvCxnSpPr/>
      </xdr:nvCxnSpPr>
      <xdr:spPr>
        <a:xfrm>
          <a:off x="1281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165100</xdr:rowOff>
    </xdr:from>
    <xdr:to>
      <xdr:col>72</xdr:col>
      <xdr:colOff>38100</xdr:colOff>
      <xdr:row>59</xdr:row>
      <xdr:rowOff>95250</xdr:rowOff>
    </xdr:to>
    <xdr:sp macro="" textlink="">
      <xdr:nvSpPr>
        <xdr:cNvPr id="584" name="フローチャート: 判断 583">
          <a:extLst>
            <a:ext uri="{FF2B5EF4-FFF2-40B4-BE49-F238E27FC236}">
              <a16:creationId xmlns:a16="http://schemas.microsoft.com/office/drawing/2014/main" xmlns="" id="{00000000-0008-0000-0600-000048020000}"/>
            </a:ext>
          </a:extLst>
        </xdr:cNvPr>
        <xdr:cNvSpPr/>
      </xdr:nvSpPr>
      <xdr:spPr>
        <a:xfrm>
          <a:off x="13652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86377</xdr:rowOff>
    </xdr:from>
    <xdr:ext cx="249299" cy="259045"/>
    <xdr:sp macro="" textlink="">
      <xdr:nvSpPr>
        <xdr:cNvPr id="585" name="テキスト ボックス 584">
          <a:extLst>
            <a:ext uri="{FF2B5EF4-FFF2-40B4-BE49-F238E27FC236}">
              <a16:creationId xmlns:a16="http://schemas.microsoft.com/office/drawing/2014/main" xmlns="" id="{00000000-0008-0000-0600-000049020000}"/>
            </a:ext>
          </a:extLst>
        </xdr:cNvPr>
        <xdr:cNvSpPr txBox="1"/>
      </xdr:nvSpPr>
      <xdr:spPr>
        <a:xfrm>
          <a:off x="1357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107950</xdr:rowOff>
    </xdr:from>
    <xdr:to>
      <xdr:col>67</xdr:col>
      <xdr:colOff>101600</xdr:colOff>
      <xdr:row>59</xdr:row>
      <xdr:rowOff>38100</xdr:rowOff>
    </xdr:to>
    <xdr:sp macro="" textlink="">
      <xdr:nvSpPr>
        <xdr:cNvPr id="586" name="フローチャート: 判断 585">
          <a:extLst>
            <a:ext uri="{FF2B5EF4-FFF2-40B4-BE49-F238E27FC236}">
              <a16:creationId xmlns:a16="http://schemas.microsoft.com/office/drawing/2014/main" xmlns="" id="{00000000-0008-0000-0600-00004A020000}"/>
            </a:ext>
          </a:extLst>
        </xdr:cNvPr>
        <xdr:cNvSpPr/>
      </xdr:nvSpPr>
      <xdr:spPr>
        <a:xfrm>
          <a:off x="12763500" y="10052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54627</xdr:rowOff>
    </xdr:from>
    <xdr:ext cx="249299" cy="259045"/>
    <xdr:sp macro="" textlink="">
      <xdr:nvSpPr>
        <xdr:cNvPr id="587" name="テキスト ボックス 586">
          <a:extLst>
            <a:ext uri="{FF2B5EF4-FFF2-40B4-BE49-F238E27FC236}">
              <a16:creationId xmlns:a16="http://schemas.microsoft.com/office/drawing/2014/main" xmlns="" id="{00000000-0008-0000-0600-00004B020000}"/>
            </a:ext>
          </a:extLst>
        </xdr:cNvPr>
        <xdr:cNvSpPr txBox="1"/>
      </xdr:nvSpPr>
      <xdr:spPr>
        <a:xfrm>
          <a:off x="12689650" y="98272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xmlns="" id="{00000000-0008-0000-06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xmlns="" id="{00000000-0008-0000-06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xmlns="" id="{00000000-0008-0000-06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xmlns="" id="{00000000-0008-0000-06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xmlns="" id="{00000000-0008-0000-06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165100</xdr:rowOff>
    </xdr:from>
    <xdr:to>
      <xdr:col>85</xdr:col>
      <xdr:colOff>177800</xdr:colOff>
      <xdr:row>59</xdr:row>
      <xdr:rowOff>95250</xdr:rowOff>
    </xdr:to>
    <xdr:sp macro="" textlink="">
      <xdr:nvSpPr>
        <xdr:cNvPr id="593" name="楕円 592">
          <a:extLst>
            <a:ext uri="{FF2B5EF4-FFF2-40B4-BE49-F238E27FC236}">
              <a16:creationId xmlns:a16="http://schemas.microsoft.com/office/drawing/2014/main" xmlns="" id="{00000000-0008-0000-0600-000051020000}"/>
            </a:ext>
          </a:extLst>
        </xdr:cNvPr>
        <xdr:cNvSpPr/>
      </xdr:nvSpPr>
      <xdr:spPr>
        <a:xfrm>
          <a:off x="16268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124477</xdr:rowOff>
    </xdr:from>
    <xdr:ext cx="249299" cy="259045"/>
    <xdr:sp macro="" textlink="">
      <xdr:nvSpPr>
        <xdr:cNvPr id="594" name="失業対策事業費該当値テキスト">
          <a:extLst>
            <a:ext uri="{FF2B5EF4-FFF2-40B4-BE49-F238E27FC236}">
              <a16:creationId xmlns:a16="http://schemas.microsoft.com/office/drawing/2014/main" xmlns="" id="{00000000-0008-0000-0600-000052020000}"/>
            </a:ext>
          </a:extLst>
        </xdr:cNvPr>
        <xdr:cNvSpPr txBox="1"/>
      </xdr:nvSpPr>
      <xdr:spPr>
        <a:xfrm>
          <a:off x="16370300" y="100685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165100</xdr:rowOff>
    </xdr:from>
    <xdr:to>
      <xdr:col>81</xdr:col>
      <xdr:colOff>101600</xdr:colOff>
      <xdr:row>59</xdr:row>
      <xdr:rowOff>95250</xdr:rowOff>
    </xdr:to>
    <xdr:sp macro="" textlink="">
      <xdr:nvSpPr>
        <xdr:cNvPr id="595" name="楕円 594">
          <a:extLst>
            <a:ext uri="{FF2B5EF4-FFF2-40B4-BE49-F238E27FC236}">
              <a16:creationId xmlns:a16="http://schemas.microsoft.com/office/drawing/2014/main" xmlns="" id="{00000000-0008-0000-0600-000053020000}"/>
            </a:ext>
          </a:extLst>
        </xdr:cNvPr>
        <xdr:cNvSpPr/>
      </xdr:nvSpPr>
      <xdr:spPr>
        <a:xfrm>
          <a:off x="15430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86377</xdr:rowOff>
    </xdr:from>
    <xdr:ext cx="249299" cy="259045"/>
    <xdr:sp macro="" textlink="">
      <xdr:nvSpPr>
        <xdr:cNvPr id="596" name="テキスト ボックス 595">
          <a:extLst>
            <a:ext uri="{FF2B5EF4-FFF2-40B4-BE49-F238E27FC236}">
              <a16:creationId xmlns:a16="http://schemas.microsoft.com/office/drawing/2014/main" xmlns="" id="{00000000-0008-0000-0600-000054020000}"/>
            </a:ext>
          </a:extLst>
        </xdr:cNvPr>
        <xdr:cNvSpPr txBox="1"/>
      </xdr:nvSpPr>
      <xdr:spPr>
        <a:xfrm>
          <a:off x="15356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165100</xdr:rowOff>
    </xdr:from>
    <xdr:to>
      <xdr:col>76</xdr:col>
      <xdr:colOff>165100</xdr:colOff>
      <xdr:row>59</xdr:row>
      <xdr:rowOff>95250</xdr:rowOff>
    </xdr:to>
    <xdr:sp macro="" textlink="">
      <xdr:nvSpPr>
        <xdr:cNvPr id="597" name="楕円 596">
          <a:extLst>
            <a:ext uri="{FF2B5EF4-FFF2-40B4-BE49-F238E27FC236}">
              <a16:creationId xmlns:a16="http://schemas.microsoft.com/office/drawing/2014/main" xmlns="" id="{00000000-0008-0000-0600-000055020000}"/>
            </a:ext>
          </a:extLst>
        </xdr:cNvPr>
        <xdr:cNvSpPr/>
      </xdr:nvSpPr>
      <xdr:spPr>
        <a:xfrm>
          <a:off x="14541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86377</xdr:rowOff>
    </xdr:from>
    <xdr:ext cx="249299" cy="259045"/>
    <xdr:sp macro="" textlink="">
      <xdr:nvSpPr>
        <xdr:cNvPr id="598" name="テキスト ボックス 597">
          <a:extLst>
            <a:ext uri="{FF2B5EF4-FFF2-40B4-BE49-F238E27FC236}">
              <a16:creationId xmlns:a16="http://schemas.microsoft.com/office/drawing/2014/main" xmlns="" id="{00000000-0008-0000-0600-000056020000}"/>
            </a:ext>
          </a:extLst>
        </xdr:cNvPr>
        <xdr:cNvSpPr txBox="1"/>
      </xdr:nvSpPr>
      <xdr:spPr>
        <a:xfrm>
          <a:off x="14467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165100</xdr:rowOff>
    </xdr:from>
    <xdr:to>
      <xdr:col>72</xdr:col>
      <xdr:colOff>38100</xdr:colOff>
      <xdr:row>59</xdr:row>
      <xdr:rowOff>95250</xdr:rowOff>
    </xdr:to>
    <xdr:sp macro="" textlink="">
      <xdr:nvSpPr>
        <xdr:cNvPr id="599" name="楕円 598">
          <a:extLst>
            <a:ext uri="{FF2B5EF4-FFF2-40B4-BE49-F238E27FC236}">
              <a16:creationId xmlns:a16="http://schemas.microsoft.com/office/drawing/2014/main" xmlns="" id="{00000000-0008-0000-0600-000057020000}"/>
            </a:ext>
          </a:extLst>
        </xdr:cNvPr>
        <xdr:cNvSpPr/>
      </xdr:nvSpPr>
      <xdr:spPr>
        <a:xfrm>
          <a:off x="1365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111777</xdr:rowOff>
    </xdr:from>
    <xdr:ext cx="249299" cy="259045"/>
    <xdr:sp macro="" textlink="">
      <xdr:nvSpPr>
        <xdr:cNvPr id="600" name="テキスト ボックス 599">
          <a:extLst>
            <a:ext uri="{FF2B5EF4-FFF2-40B4-BE49-F238E27FC236}">
              <a16:creationId xmlns:a16="http://schemas.microsoft.com/office/drawing/2014/main" xmlns="" id="{00000000-0008-0000-0600-000058020000}"/>
            </a:ext>
          </a:extLst>
        </xdr:cNvPr>
        <xdr:cNvSpPr txBox="1"/>
      </xdr:nvSpPr>
      <xdr:spPr>
        <a:xfrm>
          <a:off x="13578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165100</xdr:rowOff>
    </xdr:from>
    <xdr:to>
      <xdr:col>67</xdr:col>
      <xdr:colOff>101600</xdr:colOff>
      <xdr:row>59</xdr:row>
      <xdr:rowOff>95250</xdr:rowOff>
    </xdr:to>
    <xdr:sp macro="" textlink="">
      <xdr:nvSpPr>
        <xdr:cNvPr id="601" name="楕円 600">
          <a:extLst>
            <a:ext uri="{FF2B5EF4-FFF2-40B4-BE49-F238E27FC236}">
              <a16:creationId xmlns:a16="http://schemas.microsoft.com/office/drawing/2014/main" xmlns="" id="{00000000-0008-0000-0600-000059020000}"/>
            </a:ext>
          </a:extLst>
        </xdr:cNvPr>
        <xdr:cNvSpPr/>
      </xdr:nvSpPr>
      <xdr:spPr>
        <a:xfrm>
          <a:off x="1276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86377</xdr:rowOff>
    </xdr:from>
    <xdr:ext cx="249299" cy="259045"/>
    <xdr:sp macro="" textlink="">
      <xdr:nvSpPr>
        <xdr:cNvPr id="602" name="テキスト ボックス 601">
          <a:extLst>
            <a:ext uri="{FF2B5EF4-FFF2-40B4-BE49-F238E27FC236}">
              <a16:creationId xmlns:a16="http://schemas.microsoft.com/office/drawing/2014/main" xmlns="" id="{00000000-0008-0000-0600-00005A020000}"/>
            </a:ext>
          </a:extLst>
        </xdr:cNvPr>
        <xdr:cNvSpPr txBox="1"/>
      </xdr:nvSpPr>
      <xdr:spPr>
        <a:xfrm>
          <a:off x="1268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xmlns="" id="{00000000-0008-0000-06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xmlns="" id="{00000000-0008-0000-06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xmlns="" id="{00000000-0008-0000-06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xmlns="" id="{00000000-0008-0000-06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xmlns="" id="{00000000-0008-0000-06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xmlns="" id="{00000000-0008-0000-06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xmlns="" id="{00000000-0008-0000-06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xmlns="" id="{00000000-0008-0000-06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xmlns="" id="{00000000-0008-0000-06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xmlns="" id="{00000000-0008-0000-06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3" name="直線コネクタ 612">
          <a:extLst>
            <a:ext uri="{FF2B5EF4-FFF2-40B4-BE49-F238E27FC236}">
              <a16:creationId xmlns:a16="http://schemas.microsoft.com/office/drawing/2014/main" xmlns="" id="{00000000-0008-0000-0600-000065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4" name="テキスト ボックス 613">
          <a:extLst>
            <a:ext uri="{FF2B5EF4-FFF2-40B4-BE49-F238E27FC236}">
              <a16:creationId xmlns:a16="http://schemas.microsoft.com/office/drawing/2014/main" xmlns="" id="{00000000-0008-0000-0600-000066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5" name="直線コネクタ 614">
          <a:extLst>
            <a:ext uri="{FF2B5EF4-FFF2-40B4-BE49-F238E27FC236}">
              <a16:creationId xmlns:a16="http://schemas.microsoft.com/office/drawing/2014/main" xmlns="" id="{00000000-0008-0000-0600-000067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6" name="テキスト ボックス 615">
          <a:extLst>
            <a:ext uri="{FF2B5EF4-FFF2-40B4-BE49-F238E27FC236}">
              <a16:creationId xmlns:a16="http://schemas.microsoft.com/office/drawing/2014/main" xmlns="" id="{00000000-0008-0000-0600-000068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7" name="直線コネクタ 616">
          <a:extLst>
            <a:ext uri="{FF2B5EF4-FFF2-40B4-BE49-F238E27FC236}">
              <a16:creationId xmlns:a16="http://schemas.microsoft.com/office/drawing/2014/main" xmlns="" id="{00000000-0008-0000-0600-000069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8" name="テキスト ボックス 617">
          <a:extLst>
            <a:ext uri="{FF2B5EF4-FFF2-40B4-BE49-F238E27FC236}">
              <a16:creationId xmlns:a16="http://schemas.microsoft.com/office/drawing/2014/main" xmlns="" id="{00000000-0008-0000-0600-00006A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9" name="直線コネクタ 618">
          <a:extLst>
            <a:ext uri="{FF2B5EF4-FFF2-40B4-BE49-F238E27FC236}">
              <a16:creationId xmlns:a16="http://schemas.microsoft.com/office/drawing/2014/main" xmlns="" id="{00000000-0008-0000-0600-00006B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0" name="テキスト ボックス 619">
          <a:extLst>
            <a:ext uri="{FF2B5EF4-FFF2-40B4-BE49-F238E27FC236}">
              <a16:creationId xmlns:a16="http://schemas.microsoft.com/office/drawing/2014/main" xmlns="" id="{00000000-0008-0000-0600-00006C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1" name="直線コネクタ 620">
          <a:extLst>
            <a:ext uri="{FF2B5EF4-FFF2-40B4-BE49-F238E27FC236}">
              <a16:creationId xmlns:a16="http://schemas.microsoft.com/office/drawing/2014/main" xmlns="" id="{00000000-0008-0000-0600-00006D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2" name="テキスト ボックス 621">
          <a:extLst>
            <a:ext uri="{FF2B5EF4-FFF2-40B4-BE49-F238E27FC236}">
              <a16:creationId xmlns:a16="http://schemas.microsoft.com/office/drawing/2014/main" xmlns="" id="{00000000-0008-0000-0600-00006E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xmlns="" id="{00000000-0008-0000-06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4" name="テキスト ボックス 623">
          <a:extLst>
            <a:ext uri="{FF2B5EF4-FFF2-40B4-BE49-F238E27FC236}">
              <a16:creationId xmlns:a16="http://schemas.microsoft.com/office/drawing/2014/main" xmlns="" id="{00000000-0008-0000-0600-000070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公債費グラフ枠">
          <a:extLst>
            <a:ext uri="{FF2B5EF4-FFF2-40B4-BE49-F238E27FC236}">
              <a16:creationId xmlns:a16="http://schemas.microsoft.com/office/drawing/2014/main" xmlns="" id="{00000000-0008-0000-06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162964</xdr:rowOff>
    </xdr:from>
    <xdr:to>
      <xdr:col>85</xdr:col>
      <xdr:colOff>126364</xdr:colOff>
      <xdr:row>78</xdr:row>
      <xdr:rowOff>119191</xdr:rowOff>
    </xdr:to>
    <xdr:cxnSp macro="">
      <xdr:nvCxnSpPr>
        <xdr:cNvPr id="626" name="直線コネクタ 625">
          <a:extLst>
            <a:ext uri="{FF2B5EF4-FFF2-40B4-BE49-F238E27FC236}">
              <a16:creationId xmlns:a16="http://schemas.microsoft.com/office/drawing/2014/main" xmlns="" id="{00000000-0008-0000-0600-000072020000}"/>
            </a:ext>
          </a:extLst>
        </xdr:cNvPr>
        <xdr:cNvCxnSpPr/>
      </xdr:nvCxnSpPr>
      <xdr:spPr>
        <a:xfrm flipV="1">
          <a:off x="16317595" y="11993014"/>
          <a:ext cx="1269" cy="14992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123018</xdr:rowOff>
    </xdr:from>
    <xdr:ext cx="534377" cy="259045"/>
    <xdr:sp macro="" textlink="">
      <xdr:nvSpPr>
        <xdr:cNvPr id="627" name="公債費最小値テキスト">
          <a:extLst>
            <a:ext uri="{FF2B5EF4-FFF2-40B4-BE49-F238E27FC236}">
              <a16:creationId xmlns:a16="http://schemas.microsoft.com/office/drawing/2014/main" xmlns="" id="{00000000-0008-0000-0600-000073020000}"/>
            </a:ext>
          </a:extLst>
        </xdr:cNvPr>
        <xdr:cNvSpPr txBox="1"/>
      </xdr:nvSpPr>
      <xdr:spPr>
        <a:xfrm>
          <a:off x="16370300" y="13496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119191</xdr:rowOff>
    </xdr:from>
    <xdr:to>
      <xdr:col>86</xdr:col>
      <xdr:colOff>25400</xdr:colOff>
      <xdr:row>78</xdr:row>
      <xdr:rowOff>119191</xdr:rowOff>
    </xdr:to>
    <xdr:cxnSp macro="">
      <xdr:nvCxnSpPr>
        <xdr:cNvPr id="628" name="直線コネクタ 627">
          <a:extLst>
            <a:ext uri="{FF2B5EF4-FFF2-40B4-BE49-F238E27FC236}">
              <a16:creationId xmlns:a16="http://schemas.microsoft.com/office/drawing/2014/main" xmlns="" id="{00000000-0008-0000-0600-000074020000}"/>
            </a:ext>
          </a:extLst>
        </xdr:cNvPr>
        <xdr:cNvCxnSpPr/>
      </xdr:nvCxnSpPr>
      <xdr:spPr>
        <a:xfrm>
          <a:off x="16230600" y="13492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109641</xdr:rowOff>
    </xdr:from>
    <xdr:ext cx="599010" cy="259045"/>
    <xdr:sp macro="" textlink="">
      <xdr:nvSpPr>
        <xdr:cNvPr id="629" name="公債費最大値テキスト">
          <a:extLst>
            <a:ext uri="{FF2B5EF4-FFF2-40B4-BE49-F238E27FC236}">
              <a16:creationId xmlns:a16="http://schemas.microsoft.com/office/drawing/2014/main" xmlns="" id="{00000000-0008-0000-0600-000075020000}"/>
            </a:ext>
          </a:extLst>
        </xdr:cNvPr>
        <xdr:cNvSpPr txBox="1"/>
      </xdr:nvSpPr>
      <xdr:spPr>
        <a:xfrm>
          <a:off x="16370300" y="11768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69</xdr:row>
      <xdr:rowOff>162964</xdr:rowOff>
    </xdr:from>
    <xdr:to>
      <xdr:col>86</xdr:col>
      <xdr:colOff>25400</xdr:colOff>
      <xdr:row>69</xdr:row>
      <xdr:rowOff>162964</xdr:rowOff>
    </xdr:to>
    <xdr:cxnSp macro="">
      <xdr:nvCxnSpPr>
        <xdr:cNvPr id="630" name="直線コネクタ 629">
          <a:extLst>
            <a:ext uri="{FF2B5EF4-FFF2-40B4-BE49-F238E27FC236}">
              <a16:creationId xmlns:a16="http://schemas.microsoft.com/office/drawing/2014/main" xmlns="" id="{00000000-0008-0000-0600-000076020000}"/>
            </a:ext>
          </a:extLst>
        </xdr:cNvPr>
        <xdr:cNvCxnSpPr/>
      </xdr:nvCxnSpPr>
      <xdr:spPr>
        <a:xfrm>
          <a:off x="16230600" y="11993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62753</xdr:rowOff>
    </xdr:from>
    <xdr:to>
      <xdr:col>85</xdr:col>
      <xdr:colOff>127000</xdr:colOff>
      <xdr:row>78</xdr:row>
      <xdr:rowOff>70777</xdr:rowOff>
    </xdr:to>
    <xdr:cxnSp macro="">
      <xdr:nvCxnSpPr>
        <xdr:cNvPr id="631" name="直線コネクタ 630">
          <a:extLst>
            <a:ext uri="{FF2B5EF4-FFF2-40B4-BE49-F238E27FC236}">
              <a16:creationId xmlns:a16="http://schemas.microsoft.com/office/drawing/2014/main" xmlns="" id="{00000000-0008-0000-0600-000077020000}"/>
            </a:ext>
          </a:extLst>
        </xdr:cNvPr>
        <xdr:cNvCxnSpPr/>
      </xdr:nvCxnSpPr>
      <xdr:spPr>
        <a:xfrm flipV="1">
          <a:off x="15481300" y="13435853"/>
          <a:ext cx="838200" cy="8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93360</xdr:rowOff>
    </xdr:from>
    <xdr:ext cx="534377" cy="259045"/>
    <xdr:sp macro="" textlink="">
      <xdr:nvSpPr>
        <xdr:cNvPr id="632" name="公債費平均値テキスト">
          <a:extLst>
            <a:ext uri="{FF2B5EF4-FFF2-40B4-BE49-F238E27FC236}">
              <a16:creationId xmlns:a16="http://schemas.microsoft.com/office/drawing/2014/main" xmlns="" id="{00000000-0008-0000-0600-000078020000}"/>
            </a:ext>
          </a:extLst>
        </xdr:cNvPr>
        <xdr:cNvSpPr txBox="1"/>
      </xdr:nvSpPr>
      <xdr:spPr>
        <a:xfrm>
          <a:off x="16370300" y="131235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70483</xdr:rowOff>
    </xdr:from>
    <xdr:to>
      <xdr:col>85</xdr:col>
      <xdr:colOff>177800</xdr:colOff>
      <xdr:row>78</xdr:row>
      <xdr:rowOff>633</xdr:rowOff>
    </xdr:to>
    <xdr:sp macro="" textlink="">
      <xdr:nvSpPr>
        <xdr:cNvPr id="633" name="フローチャート: 判断 632">
          <a:extLst>
            <a:ext uri="{FF2B5EF4-FFF2-40B4-BE49-F238E27FC236}">
              <a16:creationId xmlns:a16="http://schemas.microsoft.com/office/drawing/2014/main" xmlns="" id="{00000000-0008-0000-0600-000079020000}"/>
            </a:ext>
          </a:extLst>
        </xdr:cNvPr>
        <xdr:cNvSpPr/>
      </xdr:nvSpPr>
      <xdr:spPr>
        <a:xfrm>
          <a:off x="16268700" y="1327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70777</xdr:rowOff>
    </xdr:from>
    <xdr:to>
      <xdr:col>81</xdr:col>
      <xdr:colOff>50800</xdr:colOff>
      <xdr:row>78</xdr:row>
      <xdr:rowOff>71051</xdr:rowOff>
    </xdr:to>
    <xdr:cxnSp macro="">
      <xdr:nvCxnSpPr>
        <xdr:cNvPr id="634" name="直線コネクタ 633">
          <a:extLst>
            <a:ext uri="{FF2B5EF4-FFF2-40B4-BE49-F238E27FC236}">
              <a16:creationId xmlns:a16="http://schemas.microsoft.com/office/drawing/2014/main" xmlns="" id="{00000000-0008-0000-0600-00007A020000}"/>
            </a:ext>
          </a:extLst>
        </xdr:cNvPr>
        <xdr:cNvCxnSpPr/>
      </xdr:nvCxnSpPr>
      <xdr:spPr>
        <a:xfrm flipV="1">
          <a:off x="14592300" y="13443877"/>
          <a:ext cx="889000" cy="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69625</xdr:rowOff>
    </xdr:from>
    <xdr:to>
      <xdr:col>81</xdr:col>
      <xdr:colOff>101600</xdr:colOff>
      <xdr:row>77</xdr:row>
      <xdr:rowOff>171225</xdr:rowOff>
    </xdr:to>
    <xdr:sp macro="" textlink="">
      <xdr:nvSpPr>
        <xdr:cNvPr id="635" name="フローチャート: 判断 634">
          <a:extLst>
            <a:ext uri="{FF2B5EF4-FFF2-40B4-BE49-F238E27FC236}">
              <a16:creationId xmlns:a16="http://schemas.microsoft.com/office/drawing/2014/main" xmlns="" id="{00000000-0008-0000-0600-00007B020000}"/>
            </a:ext>
          </a:extLst>
        </xdr:cNvPr>
        <xdr:cNvSpPr/>
      </xdr:nvSpPr>
      <xdr:spPr>
        <a:xfrm>
          <a:off x="15430500" y="13271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16302</xdr:rowOff>
    </xdr:from>
    <xdr:ext cx="534377" cy="259045"/>
    <xdr:sp macro="" textlink="">
      <xdr:nvSpPr>
        <xdr:cNvPr id="636" name="テキスト ボックス 635">
          <a:extLst>
            <a:ext uri="{FF2B5EF4-FFF2-40B4-BE49-F238E27FC236}">
              <a16:creationId xmlns:a16="http://schemas.microsoft.com/office/drawing/2014/main" xmlns="" id="{00000000-0008-0000-0600-00007C020000}"/>
            </a:ext>
          </a:extLst>
        </xdr:cNvPr>
        <xdr:cNvSpPr txBox="1"/>
      </xdr:nvSpPr>
      <xdr:spPr>
        <a:xfrm>
          <a:off x="15214111" y="13046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71051</xdr:rowOff>
    </xdr:from>
    <xdr:to>
      <xdr:col>76</xdr:col>
      <xdr:colOff>114300</xdr:colOff>
      <xdr:row>78</xdr:row>
      <xdr:rowOff>71276</xdr:rowOff>
    </xdr:to>
    <xdr:cxnSp macro="">
      <xdr:nvCxnSpPr>
        <xdr:cNvPr id="637" name="直線コネクタ 636">
          <a:extLst>
            <a:ext uri="{FF2B5EF4-FFF2-40B4-BE49-F238E27FC236}">
              <a16:creationId xmlns:a16="http://schemas.microsoft.com/office/drawing/2014/main" xmlns="" id="{00000000-0008-0000-0600-00007D020000}"/>
            </a:ext>
          </a:extLst>
        </xdr:cNvPr>
        <xdr:cNvCxnSpPr/>
      </xdr:nvCxnSpPr>
      <xdr:spPr>
        <a:xfrm flipV="1">
          <a:off x="13703300" y="13444151"/>
          <a:ext cx="889000" cy="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66566</xdr:rowOff>
    </xdr:from>
    <xdr:to>
      <xdr:col>76</xdr:col>
      <xdr:colOff>165100</xdr:colOff>
      <xdr:row>77</xdr:row>
      <xdr:rowOff>168166</xdr:rowOff>
    </xdr:to>
    <xdr:sp macro="" textlink="">
      <xdr:nvSpPr>
        <xdr:cNvPr id="638" name="フローチャート: 判断 637">
          <a:extLst>
            <a:ext uri="{FF2B5EF4-FFF2-40B4-BE49-F238E27FC236}">
              <a16:creationId xmlns:a16="http://schemas.microsoft.com/office/drawing/2014/main" xmlns="" id="{00000000-0008-0000-0600-00007E020000}"/>
            </a:ext>
          </a:extLst>
        </xdr:cNvPr>
        <xdr:cNvSpPr/>
      </xdr:nvSpPr>
      <xdr:spPr>
        <a:xfrm>
          <a:off x="14541500" y="13268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13243</xdr:rowOff>
    </xdr:from>
    <xdr:ext cx="534377" cy="259045"/>
    <xdr:sp macro="" textlink="">
      <xdr:nvSpPr>
        <xdr:cNvPr id="639" name="テキスト ボックス 638">
          <a:extLst>
            <a:ext uri="{FF2B5EF4-FFF2-40B4-BE49-F238E27FC236}">
              <a16:creationId xmlns:a16="http://schemas.microsoft.com/office/drawing/2014/main" xmlns="" id="{00000000-0008-0000-0600-00007F020000}"/>
            </a:ext>
          </a:extLst>
        </xdr:cNvPr>
        <xdr:cNvSpPr txBox="1"/>
      </xdr:nvSpPr>
      <xdr:spPr>
        <a:xfrm>
          <a:off x="14325111" y="13043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56741</xdr:rowOff>
    </xdr:from>
    <xdr:to>
      <xdr:col>71</xdr:col>
      <xdr:colOff>177800</xdr:colOff>
      <xdr:row>78</xdr:row>
      <xdr:rowOff>71276</xdr:rowOff>
    </xdr:to>
    <xdr:cxnSp macro="">
      <xdr:nvCxnSpPr>
        <xdr:cNvPr id="640" name="直線コネクタ 639">
          <a:extLst>
            <a:ext uri="{FF2B5EF4-FFF2-40B4-BE49-F238E27FC236}">
              <a16:creationId xmlns:a16="http://schemas.microsoft.com/office/drawing/2014/main" xmlns="" id="{00000000-0008-0000-0600-000080020000}"/>
            </a:ext>
          </a:extLst>
        </xdr:cNvPr>
        <xdr:cNvCxnSpPr/>
      </xdr:nvCxnSpPr>
      <xdr:spPr>
        <a:xfrm>
          <a:off x="12814300" y="13429841"/>
          <a:ext cx="889000" cy="14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67419</xdr:rowOff>
    </xdr:from>
    <xdr:to>
      <xdr:col>72</xdr:col>
      <xdr:colOff>38100</xdr:colOff>
      <xdr:row>77</xdr:row>
      <xdr:rowOff>169019</xdr:rowOff>
    </xdr:to>
    <xdr:sp macro="" textlink="">
      <xdr:nvSpPr>
        <xdr:cNvPr id="641" name="フローチャート: 判断 640">
          <a:extLst>
            <a:ext uri="{FF2B5EF4-FFF2-40B4-BE49-F238E27FC236}">
              <a16:creationId xmlns:a16="http://schemas.microsoft.com/office/drawing/2014/main" xmlns="" id="{00000000-0008-0000-0600-000081020000}"/>
            </a:ext>
          </a:extLst>
        </xdr:cNvPr>
        <xdr:cNvSpPr/>
      </xdr:nvSpPr>
      <xdr:spPr>
        <a:xfrm>
          <a:off x="13652500" y="13269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14096</xdr:rowOff>
    </xdr:from>
    <xdr:ext cx="534377" cy="259045"/>
    <xdr:sp macro="" textlink="">
      <xdr:nvSpPr>
        <xdr:cNvPr id="642" name="テキスト ボックス 641">
          <a:extLst>
            <a:ext uri="{FF2B5EF4-FFF2-40B4-BE49-F238E27FC236}">
              <a16:creationId xmlns:a16="http://schemas.microsoft.com/office/drawing/2014/main" xmlns="" id="{00000000-0008-0000-0600-000082020000}"/>
            </a:ext>
          </a:extLst>
        </xdr:cNvPr>
        <xdr:cNvSpPr txBox="1"/>
      </xdr:nvSpPr>
      <xdr:spPr>
        <a:xfrm>
          <a:off x="13436111" y="13044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78301</xdr:rowOff>
    </xdr:from>
    <xdr:to>
      <xdr:col>67</xdr:col>
      <xdr:colOff>101600</xdr:colOff>
      <xdr:row>78</xdr:row>
      <xdr:rowOff>8451</xdr:rowOff>
    </xdr:to>
    <xdr:sp macro="" textlink="">
      <xdr:nvSpPr>
        <xdr:cNvPr id="643" name="フローチャート: 判断 642">
          <a:extLst>
            <a:ext uri="{FF2B5EF4-FFF2-40B4-BE49-F238E27FC236}">
              <a16:creationId xmlns:a16="http://schemas.microsoft.com/office/drawing/2014/main" xmlns="" id="{00000000-0008-0000-0600-000083020000}"/>
            </a:ext>
          </a:extLst>
        </xdr:cNvPr>
        <xdr:cNvSpPr/>
      </xdr:nvSpPr>
      <xdr:spPr>
        <a:xfrm>
          <a:off x="12763500" y="13279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24978</xdr:rowOff>
    </xdr:from>
    <xdr:ext cx="534377" cy="259045"/>
    <xdr:sp macro="" textlink="">
      <xdr:nvSpPr>
        <xdr:cNvPr id="644" name="テキスト ボックス 643">
          <a:extLst>
            <a:ext uri="{FF2B5EF4-FFF2-40B4-BE49-F238E27FC236}">
              <a16:creationId xmlns:a16="http://schemas.microsoft.com/office/drawing/2014/main" xmlns="" id="{00000000-0008-0000-0600-000084020000}"/>
            </a:ext>
          </a:extLst>
        </xdr:cNvPr>
        <xdr:cNvSpPr txBox="1"/>
      </xdr:nvSpPr>
      <xdr:spPr>
        <a:xfrm>
          <a:off x="12547111" y="13055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xmlns="" id="{00000000-0008-0000-06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xmlns="" id="{00000000-0008-0000-06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xmlns="" id="{00000000-0008-0000-06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xmlns="" id="{00000000-0008-0000-06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xmlns="" id="{00000000-0008-0000-06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11953</xdr:rowOff>
    </xdr:from>
    <xdr:to>
      <xdr:col>85</xdr:col>
      <xdr:colOff>177800</xdr:colOff>
      <xdr:row>78</xdr:row>
      <xdr:rowOff>113553</xdr:rowOff>
    </xdr:to>
    <xdr:sp macro="" textlink="">
      <xdr:nvSpPr>
        <xdr:cNvPr id="650" name="楕円 649">
          <a:extLst>
            <a:ext uri="{FF2B5EF4-FFF2-40B4-BE49-F238E27FC236}">
              <a16:creationId xmlns:a16="http://schemas.microsoft.com/office/drawing/2014/main" xmlns="" id="{00000000-0008-0000-0600-00008A020000}"/>
            </a:ext>
          </a:extLst>
        </xdr:cNvPr>
        <xdr:cNvSpPr/>
      </xdr:nvSpPr>
      <xdr:spPr>
        <a:xfrm>
          <a:off x="16268700" y="13385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98330</xdr:rowOff>
    </xdr:from>
    <xdr:ext cx="534377" cy="259045"/>
    <xdr:sp macro="" textlink="">
      <xdr:nvSpPr>
        <xdr:cNvPr id="651" name="公債費該当値テキスト">
          <a:extLst>
            <a:ext uri="{FF2B5EF4-FFF2-40B4-BE49-F238E27FC236}">
              <a16:creationId xmlns:a16="http://schemas.microsoft.com/office/drawing/2014/main" xmlns="" id="{00000000-0008-0000-0600-00008B020000}"/>
            </a:ext>
          </a:extLst>
        </xdr:cNvPr>
        <xdr:cNvSpPr txBox="1"/>
      </xdr:nvSpPr>
      <xdr:spPr>
        <a:xfrm>
          <a:off x="16370300" y="13299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19977</xdr:rowOff>
    </xdr:from>
    <xdr:to>
      <xdr:col>81</xdr:col>
      <xdr:colOff>101600</xdr:colOff>
      <xdr:row>78</xdr:row>
      <xdr:rowOff>121577</xdr:rowOff>
    </xdr:to>
    <xdr:sp macro="" textlink="">
      <xdr:nvSpPr>
        <xdr:cNvPr id="652" name="楕円 651">
          <a:extLst>
            <a:ext uri="{FF2B5EF4-FFF2-40B4-BE49-F238E27FC236}">
              <a16:creationId xmlns:a16="http://schemas.microsoft.com/office/drawing/2014/main" xmlns="" id="{00000000-0008-0000-0600-00008C020000}"/>
            </a:ext>
          </a:extLst>
        </xdr:cNvPr>
        <xdr:cNvSpPr/>
      </xdr:nvSpPr>
      <xdr:spPr>
        <a:xfrm>
          <a:off x="15430500" y="13393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112704</xdr:rowOff>
    </xdr:from>
    <xdr:ext cx="534377" cy="259045"/>
    <xdr:sp macro="" textlink="">
      <xdr:nvSpPr>
        <xdr:cNvPr id="653" name="テキスト ボックス 652">
          <a:extLst>
            <a:ext uri="{FF2B5EF4-FFF2-40B4-BE49-F238E27FC236}">
              <a16:creationId xmlns:a16="http://schemas.microsoft.com/office/drawing/2014/main" xmlns="" id="{00000000-0008-0000-0600-00008D020000}"/>
            </a:ext>
          </a:extLst>
        </xdr:cNvPr>
        <xdr:cNvSpPr txBox="1"/>
      </xdr:nvSpPr>
      <xdr:spPr>
        <a:xfrm>
          <a:off x="15214111" y="13485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20251</xdr:rowOff>
    </xdr:from>
    <xdr:to>
      <xdr:col>76</xdr:col>
      <xdr:colOff>165100</xdr:colOff>
      <xdr:row>78</xdr:row>
      <xdr:rowOff>121851</xdr:rowOff>
    </xdr:to>
    <xdr:sp macro="" textlink="">
      <xdr:nvSpPr>
        <xdr:cNvPr id="654" name="楕円 653">
          <a:extLst>
            <a:ext uri="{FF2B5EF4-FFF2-40B4-BE49-F238E27FC236}">
              <a16:creationId xmlns:a16="http://schemas.microsoft.com/office/drawing/2014/main" xmlns="" id="{00000000-0008-0000-0600-00008E020000}"/>
            </a:ext>
          </a:extLst>
        </xdr:cNvPr>
        <xdr:cNvSpPr/>
      </xdr:nvSpPr>
      <xdr:spPr>
        <a:xfrm>
          <a:off x="14541500" y="13393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112978</xdr:rowOff>
    </xdr:from>
    <xdr:ext cx="534377" cy="259045"/>
    <xdr:sp macro="" textlink="">
      <xdr:nvSpPr>
        <xdr:cNvPr id="655" name="テキスト ボックス 654">
          <a:extLst>
            <a:ext uri="{FF2B5EF4-FFF2-40B4-BE49-F238E27FC236}">
              <a16:creationId xmlns:a16="http://schemas.microsoft.com/office/drawing/2014/main" xmlns="" id="{00000000-0008-0000-0600-00008F020000}"/>
            </a:ext>
          </a:extLst>
        </xdr:cNvPr>
        <xdr:cNvSpPr txBox="1"/>
      </xdr:nvSpPr>
      <xdr:spPr>
        <a:xfrm>
          <a:off x="14325111" y="13486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20476</xdr:rowOff>
    </xdr:from>
    <xdr:to>
      <xdr:col>72</xdr:col>
      <xdr:colOff>38100</xdr:colOff>
      <xdr:row>78</xdr:row>
      <xdr:rowOff>122076</xdr:rowOff>
    </xdr:to>
    <xdr:sp macro="" textlink="">
      <xdr:nvSpPr>
        <xdr:cNvPr id="656" name="楕円 655">
          <a:extLst>
            <a:ext uri="{FF2B5EF4-FFF2-40B4-BE49-F238E27FC236}">
              <a16:creationId xmlns:a16="http://schemas.microsoft.com/office/drawing/2014/main" xmlns="" id="{00000000-0008-0000-0600-000090020000}"/>
            </a:ext>
          </a:extLst>
        </xdr:cNvPr>
        <xdr:cNvSpPr/>
      </xdr:nvSpPr>
      <xdr:spPr>
        <a:xfrm>
          <a:off x="13652500" y="13393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113203</xdr:rowOff>
    </xdr:from>
    <xdr:ext cx="534377" cy="259045"/>
    <xdr:sp macro="" textlink="">
      <xdr:nvSpPr>
        <xdr:cNvPr id="657" name="テキスト ボックス 656">
          <a:extLst>
            <a:ext uri="{FF2B5EF4-FFF2-40B4-BE49-F238E27FC236}">
              <a16:creationId xmlns:a16="http://schemas.microsoft.com/office/drawing/2014/main" xmlns="" id="{00000000-0008-0000-0600-000091020000}"/>
            </a:ext>
          </a:extLst>
        </xdr:cNvPr>
        <xdr:cNvSpPr txBox="1"/>
      </xdr:nvSpPr>
      <xdr:spPr>
        <a:xfrm>
          <a:off x="13436111" y="13486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5941</xdr:rowOff>
    </xdr:from>
    <xdr:to>
      <xdr:col>67</xdr:col>
      <xdr:colOff>101600</xdr:colOff>
      <xdr:row>78</xdr:row>
      <xdr:rowOff>107541</xdr:rowOff>
    </xdr:to>
    <xdr:sp macro="" textlink="">
      <xdr:nvSpPr>
        <xdr:cNvPr id="658" name="楕円 657">
          <a:extLst>
            <a:ext uri="{FF2B5EF4-FFF2-40B4-BE49-F238E27FC236}">
              <a16:creationId xmlns:a16="http://schemas.microsoft.com/office/drawing/2014/main" xmlns="" id="{00000000-0008-0000-0600-000092020000}"/>
            </a:ext>
          </a:extLst>
        </xdr:cNvPr>
        <xdr:cNvSpPr/>
      </xdr:nvSpPr>
      <xdr:spPr>
        <a:xfrm>
          <a:off x="12763500" y="13379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98668</xdr:rowOff>
    </xdr:from>
    <xdr:ext cx="534377" cy="259045"/>
    <xdr:sp macro="" textlink="">
      <xdr:nvSpPr>
        <xdr:cNvPr id="659" name="テキスト ボックス 658">
          <a:extLst>
            <a:ext uri="{FF2B5EF4-FFF2-40B4-BE49-F238E27FC236}">
              <a16:creationId xmlns:a16="http://schemas.microsoft.com/office/drawing/2014/main" xmlns="" id="{00000000-0008-0000-0600-000093020000}"/>
            </a:ext>
          </a:extLst>
        </xdr:cNvPr>
        <xdr:cNvSpPr txBox="1"/>
      </xdr:nvSpPr>
      <xdr:spPr>
        <a:xfrm>
          <a:off x="12547111" y="13471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xmlns="" id="{00000000-0008-0000-06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xmlns="" id="{00000000-0008-0000-06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xmlns="" id="{00000000-0008-0000-06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xmlns="" id="{00000000-0008-0000-06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xmlns="" id="{00000000-0008-0000-06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xmlns="" id="{00000000-0008-0000-06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xmlns="" id="{00000000-0008-0000-06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xmlns="" id="{00000000-0008-0000-06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xmlns="" id="{00000000-0008-0000-06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xmlns="" id="{00000000-0008-0000-06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25400</xdr:rowOff>
    </xdr:from>
    <xdr:to>
      <xdr:col>89</xdr:col>
      <xdr:colOff>177800</xdr:colOff>
      <xdr:row>98</xdr:row>
      <xdr:rowOff>25400</xdr:rowOff>
    </xdr:to>
    <xdr:cxnSp macro="">
      <xdr:nvCxnSpPr>
        <xdr:cNvPr id="670" name="直線コネクタ 669">
          <a:extLst>
            <a:ext uri="{FF2B5EF4-FFF2-40B4-BE49-F238E27FC236}">
              <a16:creationId xmlns:a16="http://schemas.microsoft.com/office/drawing/2014/main" xmlns="" id="{00000000-0008-0000-0600-00009E020000}"/>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54627</xdr:rowOff>
    </xdr:from>
    <xdr:ext cx="248786" cy="259045"/>
    <xdr:sp macro="" textlink="">
      <xdr:nvSpPr>
        <xdr:cNvPr id="671" name="テキスト ボックス 670">
          <a:extLst>
            <a:ext uri="{FF2B5EF4-FFF2-40B4-BE49-F238E27FC236}">
              <a16:creationId xmlns:a16="http://schemas.microsoft.com/office/drawing/2014/main" xmlns="" id="{00000000-0008-0000-0600-00009F020000}"/>
            </a:ext>
          </a:extLst>
        </xdr:cNvPr>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xmlns="" id="{00000000-0008-0000-0600-0000A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3" name="テキスト ボックス 672">
          <a:extLst>
            <a:ext uri="{FF2B5EF4-FFF2-40B4-BE49-F238E27FC236}">
              <a16:creationId xmlns:a16="http://schemas.microsoft.com/office/drawing/2014/main" xmlns="" id="{00000000-0008-0000-0600-0000A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74" name="直線コネクタ 673">
          <a:extLst>
            <a:ext uri="{FF2B5EF4-FFF2-40B4-BE49-F238E27FC236}">
              <a16:creationId xmlns:a16="http://schemas.microsoft.com/office/drawing/2014/main" xmlns="" id="{00000000-0008-0000-0600-0000A2020000}"/>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90</xdr:row>
      <xdr:rowOff>111777</xdr:rowOff>
    </xdr:from>
    <xdr:ext cx="595419" cy="259045"/>
    <xdr:sp macro="" textlink="">
      <xdr:nvSpPr>
        <xdr:cNvPr id="675" name="テキスト ボックス 674">
          <a:extLst>
            <a:ext uri="{FF2B5EF4-FFF2-40B4-BE49-F238E27FC236}">
              <a16:creationId xmlns:a16="http://schemas.microsoft.com/office/drawing/2014/main" xmlns="" id="{00000000-0008-0000-0600-0000A3020000}"/>
            </a:ext>
          </a:extLst>
        </xdr:cNvPr>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6" name="直線コネクタ 675">
          <a:extLst>
            <a:ext uri="{FF2B5EF4-FFF2-40B4-BE49-F238E27FC236}">
              <a16:creationId xmlns:a16="http://schemas.microsoft.com/office/drawing/2014/main" xmlns="" id="{00000000-0008-0000-0600-0000A4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7" name="テキスト ボックス 676">
          <a:extLst>
            <a:ext uri="{FF2B5EF4-FFF2-40B4-BE49-F238E27FC236}">
              <a16:creationId xmlns:a16="http://schemas.microsoft.com/office/drawing/2014/main" xmlns="" id="{00000000-0008-0000-0600-0000A5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8" name="積立金グラフ枠">
          <a:extLst>
            <a:ext uri="{FF2B5EF4-FFF2-40B4-BE49-F238E27FC236}">
              <a16:creationId xmlns:a16="http://schemas.microsoft.com/office/drawing/2014/main" xmlns="" id="{00000000-0008-0000-0600-0000A6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37367</xdr:rowOff>
    </xdr:from>
    <xdr:to>
      <xdr:col>85</xdr:col>
      <xdr:colOff>126364</xdr:colOff>
      <xdr:row>98</xdr:row>
      <xdr:rowOff>25372</xdr:rowOff>
    </xdr:to>
    <xdr:cxnSp macro="">
      <xdr:nvCxnSpPr>
        <xdr:cNvPr id="679" name="直線コネクタ 678">
          <a:extLst>
            <a:ext uri="{FF2B5EF4-FFF2-40B4-BE49-F238E27FC236}">
              <a16:creationId xmlns:a16="http://schemas.microsoft.com/office/drawing/2014/main" xmlns="" id="{00000000-0008-0000-0600-0000A7020000}"/>
            </a:ext>
          </a:extLst>
        </xdr:cNvPr>
        <xdr:cNvCxnSpPr/>
      </xdr:nvCxnSpPr>
      <xdr:spPr>
        <a:xfrm flipV="1">
          <a:off x="16317595" y="15639317"/>
          <a:ext cx="1269" cy="1188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29199</xdr:rowOff>
    </xdr:from>
    <xdr:ext cx="249299" cy="259045"/>
    <xdr:sp macro="" textlink="">
      <xdr:nvSpPr>
        <xdr:cNvPr id="680" name="積立金最小値テキスト">
          <a:extLst>
            <a:ext uri="{FF2B5EF4-FFF2-40B4-BE49-F238E27FC236}">
              <a16:creationId xmlns:a16="http://schemas.microsoft.com/office/drawing/2014/main" xmlns="" id="{00000000-0008-0000-0600-0000A8020000}"/>
            </a:ext>
          </a:extLst>
        </xdr:cNvPr>
        <xdr:cNvSpPr txBox="1"/>
      </xdr:nvSpPr>
      <xdr:spPr>
        <a:xfrm>
          <a:off x="16370300" y="1683129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25372</xdr:rowOff>
    </xdr:from>
    <xdr:to>
      <xdr:col>86</xdr:col>
      <xdr:colOff>25400</xdr:colOff>
      <xdr:row>98</xdr:row>
      <xdr:rowOff>25372</xdr:rowOff>
    </xdr:to>
    <xdr:cxnSp macro="">
      <xdr:nvCxnSpPr>
        <xdr:cNvPr id="681" name="直線コネクタ 680">
          <a:extLst>
            <a:ext uri="{FF2B5EF4-FFF2-40B4-BE49-F238E27FC236}">
              <a16:creationId xmlns:a16="http://schemas.microsoft.com/office/drawing/2014/main" xmlns="" id="{00000000-0008-0000-0600-0000A9020000}"/>
            </a:ext>
          </a:extLst>
        </xdr:cNvPr>
        <xdr:cNvCxnSpPr/>
      </xdr:nvCxnSpPr>
      <xdr:spPr>
        <a:xfrm>
          <a:off x="16230600" y="16827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155494</xdr:rowOff>
    </xdr:from>
    <xdr:ext cx="599010" cy="259045"/>
    <xdr:sp macro="" textlink="">
      <xdr:nvSpPr>
        <xdr:cNvPr id="682" name="積立金最大値テキスト">
          <a:extLst>
            <a:ext uri="{FF2B5EF4-FFF2-40B4-BE49-F238E27FC236}">
              <a16:creationId xmlns:a16="http://schemas.microsoft.com/office/drawing/2014/main" xmlns="" id="{00000000-0008-0000-0600-0000AA020000}"/>
            </a:ext>
          </a:extLst>
        </xdr:cNvPr>
        <xdr:cNvSpPr txBox="1"/>
      </xdr:nvSpPr>
      <xdr:spPr>
        <a:xfrm>
          <a:off x="16370300" y="15414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37367</xdr:rowOff>
    </xdr:from>
    <xdr:to>
      <xdr:col>86</xdr:col>
      <xdr:colOff>25400</xdr:colOff>
      <xdr:row>91</xdr:row>
      <xdr:rowOff>37367</xdr:rowOff>
    </xdr:to>
    <xdr:cxnSp macro="">
      <xdr:nvCxnSpPr>
        <xdr:cNvPr id="683" name="直線コネクタ 682">
          <a:extLst>
            <a:ext uri="{FF2B5EF4-FFF2-40B4-BE49-F238E27FC236}">
              <a16:creationId xmlns:a16="http://schemas.microsoft.com/office/drawing/2014/main" xmlns="" id="{00000000-0008-0000-0600-0000AB020000}"/>
            </a:ext>
          </a:extLst>
        </xdr:cNvPr>
        <xdr:cNvCxnSpPr/>
      </xdr:nvCxnSpPr>
      <xdr:spPr>
        <a:xfrm>
          <a:off x="16230600" y="15639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138826</xdr:rowOff>
    </xdr:from>
    <xdr:to>
      <xdr:col>85</xdr:col>
      <xdr:colOff>127000</xdr:colOff>
      <xdr:row>97</xdr:row>
      <xdr:rowOff>145380</xdr:rowOff>
    </xdr:to>
    <xdr:cxnSp macro="">
      <xdr:nvCxnSpPr>
        <xdr:cNvPr id="684" name="直線コネクタ 683">
          <a:extLst>
            <a:ext uri="{FF2B5EF4-FFF2-40B4-BE49-F238E27FC236}">
              <a16:creationId xmlns:a16="http://schemas.microsoft.com/office/drawing/2014/main" xmlns="" id="{00000000-0008-0000-0600-0000AC020000}"/>
            </a:ext>
          </a:extLst>
        </xdr:cNvPr>
        <xdr:cNvCxnSpPr/>
      </xdr:nvCxnSpPr>
      <xdr:spPr>
        <a:xfrm>
          <a:off x="15481300" y="16769476"/>
          <a:ext cx="838200" cy="6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45809</xdr:rowOff>
    </xdr:from>
    <xdr:ext cx="534377" cy="259045"/>
    <xdr:sp macro="" textlink="">
      <xdr:nvSpPr>
        <xdr:cNvPr id="685" name="積立金平均値テキスト">
          <a:extLst>
            <a:ext uri="{FF2B5EF4-FFF2-40B4-BE49-F238E27FC236}">
              <a16:creationId xmlns:a16="http://schemas.microsoft.com/office/drawing/2014/main" xmlns="" id="{00000000-0008-0000-0600-0000AD020000}"/>
            </a:ext>
          </a:extLst>
        </xdr:cNvPr>
        <xdr:cNvSpPr txBox="1"/>
      </xdr:nvSpPr>
      <xdr:spPr>
        <a:xfrm>
          <a:off x="16370300" y="165050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22932</xdr:rowOff>
    </xdr:from>
    <xdr:to>
      <xdr:col>85</xdr:col>
      <xdr:colOff>177800</xdr:colOff>
      <xdr:row>97</xdr:row>
      <xdr:rowOff>124532</xdr:rowOff>
    </xdr:to>
    <xdr:sp macro="" textlink="">
      <xdr:nvSpPr>
        <xdr:cNvPr id="686" name="フローチャート: 判断 685">
          <a:extLst>
            <a:ext uri="{FF2B5EF4-FFF2-40B4-BE49-F238E27FC236}">
              <a16:creationId xmlns:a16="http://schemas.microsoft.com/office/drawing/2014/main" xmlns="" id="{00000000-0008-0000-0600-0000AE020000}"/>
            </a:ext>
          </a:extLst>
        </xdr:cNvPr>
        <xdr:cNvSpPr/>
      </xdr:nvSpPr>
      <xdr:spPr>
        <a:xfrm>
          <a:off x="16268700" y="16653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100050</xdr:rowOff>
    </xdr:from>
    <xdr:to>
      <xdr:col>81</xdr:col>
      <xdr:colOff>50800</xdr:colOff>
      <xdr:row>97</xdr:row>
      <xdr:rowOff>138826</xdr:rowOff>
    </xdr:to>
    <xdr:cxnSp macro="">
      <xdr:nvCxnSpPr>
        <xdr:cNvPr id="687" name="直線コネクタ 686">
          <a:extLst>
            <a:ext uri="{FF2B5EF4-FFF2-40B4-BE49-F238E27FC236}">
              <a16:creationId xmlns:a16="http://schemas.microsoft.com/office/drawing/2014/main" xmlns="" id="{00000000-0008-0000-0600-0000AF020000}"/>
            </a:ext>
          </a:extLst>
        </xdr:cNvPr>
        <xdr:cNvCxnSpPr/>
      </xdr:nvCxnSpPr>
      <xdr:spPr>
        <a:xfrm>
          <a:off x="14592300" y="16730700"/>
          <a:ext cx="889000" cy="38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30516</xdr:rowOff>
    </xdr:from>
    <xdr:to>
      <xdr:col>81</xdr:col>
      <xdr:colOff>101600</xdr:colOff>
      <xdr:row>97</xdr:row>
      <xdr:rowOff>132116</xdr:rowOff>
    </xdr:to>
    <xdr:sp macro="" textlink="">
      <xdr:nvSpPr>
        <xdr:cNvPr id="688" name="フローチャート: 判断 687">
          <a:extLst>
            <a:ext uri="{FF2B5EF4-FFF2-40B4-BE49-F238E27FC236}">
              <a16:creationId xmlns:a16="http://schemas.microsoft.com/office/drawing/2014/main" xmlns="" id="{00000000-0008-0000-0600-0000B0020000}"/>
            </a:ext>
          </a:extLst>
        </xdr:cNvPr>
        <xdr:cNvSpPr/>
      </xdr:nvSpPr>
      <xdr:spPr>
        <a:xfrm>
          <a:off x="15430500" y="16661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148643</xdr:rowOff>
    </xdr:from>
    <xdr:ext cx="534377" cy="259045"/>
    <xdr:sp macro="" textlink="">
      <xdr:nvSpPr>
        <xdr:cNvPr id="689" name="テキスト ボックス 688">
          <a:extLst>
            <a:ext uri="{FF2B5EF4-FFF2-40B4-BE49-F238E27FC236}">
              <a16:creationId xmlns:a16="http://schemas.microsoft.com/office/drawing/2014/main" xmlns="" id="{00000000-0008-0000-0600-0000B1020000}"/>
            </a:ext>
          </a:extLst>
        </xdr:cNvPr>
        <xdr:cNvSpPr txBox="1"/>
      </xdr:nvSpPr>
      <xdr:spPr>
        <a:xfrm>
          <a:off x="15214111" y="16436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100050</xdr:rowOff>
    </xdr:from>
    <xdr:to>
      <xdr:col>76</xdr:col>
      <xdr:colOff>114300</xdr:colOff>
      <xdr:row>97</xdr:row>
      <xdr:rowOff>111702</xdr:rowOff>
    </xdr:to>
    <xdr:cxnSp macro="">
      <xdr:nvCxnSpPr>
        <xdr:cNvPr id="690" name="直線コネクタ 689">
          <a:extLst>
            <a:ext uri="{FF2B5EF4-FFF2-40B4-BE49-F238E27FC236}">
              <a16:creationId xmlns:a16="http://schemas.microsoft.com/office/drawing/2014/main" xmlns="" id="{00000000-0008-0000-0600-0000B2020000}"/>
            </a:ext>
          </a:extLst>
        </xdr:cNvPr>
        <xdr:cNvCxnSpPr/>
      </xdr:nvCxnSpPr>
      <xdr:spPr>
        <a:xfrm flipV="1">
          <a:off x="13703300" y="16730700"/>
          <a:ext cx="889000" cy="11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25406</xdr:rowOff>
    </xdr:from>
    <xdr:to>
      <xdr:col>76</xdr:col>
      <xdr:colOff>165100</xdr:colOff>
      <xdr:row>97</xdr:row>
      <xdr:rowOff>127006</xdr:rowOff>
    </xdr:to>
    <xdr:sp macro="" textlink="">
      <xdr:nvSpPr>
        <xdr:cNvPr id="691" name="フローチャート: 判断 690">
          <a:extLst>
            <a:ext uri="{FF2B5EF4-FFF2-40B4-BE49-F238E27FC236}">
              <a16:creationId xmlns:a16="http://schemas.microsoft.com/office/drawing/2014/main" xmlns="" id="{00000000-0008-0000-0600-0000B3020000}"/>
            </a:ext>
          </a:extLst>
        </xdr:cNvPr>
        <xdr:cNvSpPr/>
      </xdr:nvSpPr>
      <xdr:spPr>
        <a:xfrm>
          <a:off x="14541500" y="16656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143533</xdr:rowOff>
    </xdr:from>
    <xdr:ext cx="534377" cy="259045"/>
    <xdr:sp macro="" textlink="">
      <xdr:nvSpPr>
        <xdr:cNvPr id="692" name="テキスト ボックス 691">
          <a:extLst>
            <a:ext uri="{FF2B5EF4-FFF2-40B4-BE49-F238E27FC236}">
              <a16:creationId xmlns:a16="http://schemas.microsoft.com/office/drawing/2014/main" xmlns="" id="{00000000-0008-0000-0600-0000B4020000}"/>
            </a:ext>
          </a:extLst>
        </xdr:cNvPr>
        <xdr:cNvSpPr txBox="1"/>
      </xdr:nvSpPr>
      <xdr:spPr>
        <a:xfrm>
          <a:off x="14325111" y="16431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111702</xdr:rowOff>
    </xdr:from>
    <xdr:to>
      <xdr:col>71</xdr:col>
      <xdr:colOff>177800</xdr:colOff>
      <xdr:row>98</xdr:row>
      <xdr:rowOff>13742</xdr:rowOff>
    </xdr:to>
    <xdr:cxnSp macro="">
      <xdr:nvCxnSpPr>
        <xdr:cNvPr id="693" name="直線コネクタ 692">
          <a:extLst>
            <a:ext uri="{FF2B5EF4-FFF2-40B4-BE49-F238E27FC236}">
              <a16:creationId xmlns:a16="http://schemas.microsoft.com/office/drawing/2014/main" xmlns="" id="{00000000-0008-0000-0600-0000B5020000}"/>
            </a:ext>
          </a:extLst>
        </xdr:cNvPr>
        <xdr:cNvCxnSpPr/>
      </xdr:nvCxnSpPr>
      <xdr:spPr>
        <a:xfrm flipV="1">
          <a:off x="12814300" y="16742352"/>
          <a:ext cx="889000" cy="73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30790</xdr:rowOff>
    </xdr:from>
    <xdr:to>
      <xdr:col>72</xdr:col>
      <xdr:colOff>38100</xdr:colOff>
      <xdr:row>97</xdr:row>
      <xdr:rowOff>132390</xdr:rowOff>
    </xdr:to>
    <xdr:sp macro="" textlink="">
      <xdr:nvSpPr>
        <xdr:cNvPr id="694" name="フローチャート: 判断 693">
          <a:extLst>
            <a:ext uri="{FF2B5EF4-FFF2-40B4-BE49-F238E27FC236}">
              <a16:creationId xmlns:a16="http://schemas.microsoft.com/office/drawing/2014/main" xmlns="" id="{00000000-0008-0000-0600-0000B6020000}"/>
            </a:ext>
          </a:extLst>
        </xdr:cNvPr>
        <xdr:cNvSpPr/>
      </xdr:nvSpPr>
      <xdr:spPr>
        <a:xfrm>
          <a:off x="13652500" y="1666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148917</xdr:rowOff>
    </xdr:from>
    <xdr:ext cx="534377" cy="259045"/>
    <xdr:sp macro="" textlink="">
      <xdr:nvSpPr>
        <xdr:cNvPr id="695" name="テキスト ボックス 694">
          <a:extLst>
            <a:ext uri="{FF2B5EF4-FFF2-40B4-BE49-F238E27FC236}">
              <a16:creationId xmlns:a16="http://schemas.microsoft.com/office/drawing/2014/main" xmlns="" id="{00000000-0008-0000-0600-0000B7020000}"/>
            </a:ext>
          </a:extLst>
        </xdr:cNvPr>
        <xdr:cNvSpPr txBox="1"/>
      </xdr:nvSpPr>
      <xdr:spPr>
        <a:xfrm>
          <a:off x="13436111" y="16436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141632</xdr:rowOff>
    </xdr:from>
    <xdr:to>
      <xdr:col>67</xdr:col>
      <xdr:colOff>101600</xdr:colOff>
      <xdr:row>97</xdr:row>
      <xdr:rowOff>71782</xdr:rowOff>
    </xdr:to>
    <xdr:sp macro="" textlink="">
      <xdr:nvSpPr>
        <xdr:cNvPr id="696" name="フローチャート: 判断 695">
          <a:extLst>
            <a:ext uri="{FF2B5EF4-FFF2-40B4-BE49-F238E27FC236}">
              <a16:creationId xmlns:a16="http://schemas.microsoft.com/office/drawing/2014/main" xmlns="" id="{00000000-0008-0000-0600-0000B8020000}"/>
            </a:ext>
          </a:extLst>
        </xdr:cNvPr>
        <xdr:cNvSpPr/>
      </xdr:nvSpPr>
      <xdr:spPr>
        <a:xfrm>
          <a:off x="12763500" y="16600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88309</xdr:rowOff>
    </xdr:from>
    <xdr:ext cx="534377" cy="259045"/>
    <xdr:sp macro="" textlink="">
      <xdr:nvSpPr>
        <xdr:cNvPr id="697" name="テキスト ボックス 696">
          <a:extLst>
            <a:ext uri="{FF2B5EF4-FFF2-40B4-BE49-F238E27FC236}">
              <a16:creationId xmlns:a16="http://schemas.microsoft.com/office/drawing/2014/main" xmlns="" id="{00000000-0008-0000-0600-0000B9020000}"/>
            </a:ext>
          </a:extLst>
        </xdr:cNvPr>
        <xdr:cNvSpPr txBox="1"/>
      </xdr:nvSpPr>
      <xdr:spPr>
        <a:xfrm>
          <a:off x="12547111" y="16376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xmlns="" id="{00000000-0008-0000-0600-0000BA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xmlns="" id="{00000000-0008-0000-0600-0000BB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xmlns="" id="{00000000-0008-0000-0600-0000BC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xmlns="" id="{00000000-0008-0000-0600-0000BD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xmlns="" id="{00000000-0008-0000-0600-0000BE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94580</xdr:rowOff>
    </xdr:from>
    <xdr:to>
      <xdr:col>85</xdr:col>
      <xdr:colOff>177800</xdr:colOff>
      <xdr:row>98</xdr:row>
      <xdr:rowOff>24730</xdr:rowOff>
    </xdr:to>
    <xdr:sp macro="" textlink="">
      <xdr:nvSpPr>
        <xdr:cNvPr id="703" name="楕円 702">
          <a:extLst>
            <a:ext uri="{FF2B5EF4-FFF2-40B4-BE49-F238E27FC236}">
              <a16:creationId xmlns:a16="http://schemas.microsoft.com/office/drawing/2014/main" xmlns="" id="{00000000-0008-0000-0600-0000BF020000}"/>
            </a:ext>
          </a:extLst>
        </xdr:cNvPr>
        <xdr:cNvSpPr/>
      </xdr:nvSpPr>
      <xdr:spPr>
        <a:xfrm>
          <a:off x="16268700" y="1672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9507</xdr:rowOff>
    </xdr:from>
    <xdr:ext cx="469744" cy="259045"/>
    <xdr:sp macro="" textlink="">
      <xdr:nvSpPr>
        <xdr:cNvPr id="704" name="積立金該当値テキスト">
          <a:extLst>
            <a:ext uri="{FF2B5EF4-FFF2-40B4-BE49-F238E27FC236}">
              <a16:creationId xmlns:a16="http://schemas.microsoft.com/office/drawing/2014/main" xmlns="" id="{00000000-0008-0000-0600-0000C0020000}"/>
            </a:ext>
          </a:extLst>
        </xdr:cNvPr>
        <xdr:cNvSpPr txBox="1"/>
      </xdr:nvSpPr>
      <xdr:spPr>
        <a:xfrm>
          <a:off x="16370300" y="16640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88026</xdr:rowOff>
    </xdr:from>
    <xdr:to>
      <xdr:col>81</xdr:col>
      <xdr:colOff>101600</xdr:colOff>
      <xdr:row>98</xdr:row>
      <xdr:rowOff>18176</xdr:rowOff>
    </xdr:to>
    <xdr:sp macro="" textlink="">
      <xdr:nvSpPr>
        <xdr:cNvPr id="705" name="楕円 704">
          <a:extLst>
            <a:ext uri="{FF2B5EF4-FFF2-40B4-BE49-F238E27FC236}">
              <a16:creationId xmlns:a16="http://schemas.microsoft.com/office/drawing/2014/main" xmlns="" id="{00000000-0008-0000-0600-0000C1020000}"/>
            </a:ext>
          </a:extLst>
        </xdr:cNvPr>
        <xdr:cNvSpPr/>
      </xdr:nvSpPr>
      <xdr:spPr>
        <a:xfrm>
          <a:off x="15430500" y="16718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9303</xdr:rowOff>
    </xdr:from>
    <xdr:ext cx="534377" cy="259045"/>
    <xdr:sp macro="" textlink="">
      <xdr:nvSpPr>
        <xdr:cNvPr id="706" name="テキスト ボックス 705">
          <a:extLst>
            <a:ext uri="{FF2B5EF4-FFF2-40B4-BE49-F238E27FC236}">
              <a16:creationId xmlns:a16="http://schemas.microsoft.com/office/drawing/2014/main" xmlns="" id="{00000000-0008-0000-0600-0000C2020000}"/>
            </a:ext>
          </a:extLst>
        </xdr:cNvPr>
        <xdr:cNvSpPr txBox="1"/>
      </xdr:nvSpPr>
      <xdr:spPr>
        <a:xfrm>
          <a:off x="15214111" y="16811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49250</xdr:rowOff>
    </xdr:from>
    <xdr:to>
      <xdr:col>76</xdr:col>
      <xdr:colOff>165100</xdr:colOff>
      <xdr:row>97</xdr:row>
      <xdr:rowOff>150850</xdr:rowOff>
    </xdr:to>
    <xdr:sp macro="" textlink="">
      <xdr:nvSpPr>
        <xdr:cNvPr id="707" name="楕円 706">
          <a:extLst>
            <a:ext uri="{FF2B5EF4-FFF2-40B4-BE49-F238E27FC236}">
              <a16:creationId xmlns:a16="http://schemas.microsoft.com/office/drawing/2014/main" xmlns="" id="{00000000-0008-0000-0600-0000C3020000}"/>
            </a:ext>
          </a:extLst>
        </xdr:cNvPr>
        <xdr:cNvSpPr/>
      </xdr:nvSpPr>
      <xdr:spPr>
        <a:xfrm>
          <a:off x="14541500" y="1667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141977</xdr:rowOff>
    </xdr:from>
    <xdr:ext cx="534377" cy="259045"/>
    <xdr:sp macro="" textlink="">
      <xdr:nvSpPr>
        <xdr:cNvPr id="708" name="テキスト ボックス 707">
          <a:extLst>
            <a:ext uri="{FF2B5EF4-FFF2-40B4-BE49-F238E27FC236}">
              <a16:creationId xmlns:a16="http://schemas.microsoft.com/office/drawing/2014/main" xmlns="" id="{00000000-0008-0000-0600-0000C4020000}"/>
            </a:ext>
          </a:extLst>
        </xdr:cNvPr>
        <xdr:cNvSpPr txBox="1"/>
      </xdr:nvSpPr>
      <xdr:spPr>
        <a:xfrm>
          <a:off x="14325111" y="16772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60902</xdr:rowOff>
    </xdr:from>
    <xdr:to>
      <xdr:col>72</xdr:col>
      <xdr:colOff>38100</xdr:colOff>
      <xdr:row>97</xdr:row>
      <xdr:rowOff>162502</xdr:rowOff>
    </xdr:to>
    <xdr:sp macro="" textlink="">
      <xdr:nvSpPr>
        <xdr:cNvPr id="709" name="楕円 708">
          <a:extLst>
            <a:ext uri="{FF2B5EF4-FFF2-40B4-BE49-F238E27FC236}">
              <a16:creationId xmlns:a16="http://schemas.microsoft.com/office/drawing/2014/main" xmlns="" id="{00000000-0008-0000-0600-0000C5020000}"/>
            </a:ext>
          </a:extLst>
        </xdr:cNvPr>
        <xdr:cNvSpPr/>
      </xdr:nvSpPr>
      <xdr:spPr>
        <a:xfrm>
          <a:off x="13652500" y="1669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153629</xdr:rowOff>
    </xdr:from>
    <xdr:ext cx="534377" cy="259045"/>
    <xdr:sp macro="" textlink="">
      <xdr:nvSpPr>
        <xdr:cNvPr id="710" name="テキスト ボックス 709">
          <a:extLst>
            <a:ext uri="{FF2B5EF4-FFF2-40B4-BE49-F238E27FC236}">
              <a16:creationId xmlns:a16="http://schemas.microsoft.com/office/drawing/2014/main" xmlns="" id="{00000000-0008-0000-0600-0000C6020000}"/>
            </a:ext>
          </a:extLst>
        </xdr:cNvPr>
        <xdr:cNvSpPr txBox="1"/>
      </xdr:nvSpPr>
      <xdr:spPr>
        <a:xfrm>
          <a:off x="13436111" y="16784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134392</xdr:rowOff>
    </xdr:from>
    <xdr:to>
      <xdr:col>67</xdr:col>
      <xdr:colOff>101600</xdr:colOff>
      <xdr:row>98</xdr:row>
      <xdr:rowOff>64542</xdr:rowOff>
    </xdr:to>
    <xdr:sp macro="" textlink="">
      <xdr:nvSpPr>
        <xdr:cNvPr id="711" name="楕円 710">
          <a:extLst>
            <a:ext uri="{FF2B5EF4-FFF2-40B4-BE49-F238E27FC236}">
              <a16:creationId xmlns:a16="http://schemas.microsoft.com/office/drawing/2014/main" xmlns="" id="{00000000-0008-0000-0600-0000C7020000}"/>
            </a:ext>
          </a:extLst>
        </xdr:cNvPr>
        <xdr:cNvSpPr/>
      </xdr:nvSpPr>
      <xdr:spPr>
        <a:xfrm>
          <a:off x="12763500" y="16765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55669</xdr:rowOff>
    </xdr:from>
    <xdr:ext cx="469744" cy="259045"/>
    <xdr:sp macro="" textlink="">
      <xdr:nvSpPr>
        <xdr:cNvPr id="712" name="テキスト ボックス 711">
          <a:extLst>
            <a:ext uri="{FF2B5EF4-FFF2-40B4-BE49-F238E27FC236}">
              <a16:creationId xmlns:a16="http://schemas.microsoft.com/office/drawing/2014/main" xmlns="" id="{00000000-0008-0000-0600-0000C8020000}"/>
            </a:ext>
          </a:extLst>
        </xdr:cNvPr>
        <xdr:cNvSpPr txBox="1"/>
      </xdr:nvSpPr>
      <xdr:spPr>
        <a:xfrm>
          <a:off x="12579428" y="16857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3" name="正方形/長方形 712">
          <a:extLst>
            <a:ext uri="{FF2B5EF4-FFF2-40B4-BE49-F238E27FC236}">
              <a16:creationId xmlns:a16="http://schemas.microsoft.com/office/drawing/2014/main" xmlns="" id="{00000000-0008-0000-0600-0000C9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4" name="正方形/長方形 713">
          <a:extLst>
            <a:ext uri="{FF2B5EF4-FFF2-40B4-BE49-F238E27FC236}">
              <a16:creationId xmlns:a16="http://schemas.microsoft.com/office/drawing/2014/main" xmlns="" id="{00000000-0008-0000-0600-0000CA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5" name="正方形/長方形 714">
          <a:extLst>
            <a:ext uri="{FF2B5EF4-FFF2-40B4-BE49-F238E27FC236}">
              <a16:creationId xmlns:a16="http://schemas.microsoft.com/office/drawing/2014/main" xmlns="" id="{00000000-0008-0000-0600-0000CB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6" name="正方形/長方形 715">
          <a:extLst>
            <a:ext uri="{FF2B5EF4-FFF2-40B4-BE49-F238E27FC236}">
              <a16:creationId xmlns:a16="http://schemas.microsoft.com/office/drawing/2014/main" xmlns="" id="{00000000-0008-0000-0600-0000CC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7" name="正方形/長方形 716">
          <a:extLst>
            <a:ext uri="{FF2B5EF4-FFF2-40B4-BE49-F238E27FC236}">
              <a16:creationId xmlns:a16="http://schemas.microsoft.com/office/drawing/2014/main" xmlns="" id="{00000000-0008-0000-0600-0000CD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8" name="正方形/長方形 717">
          <a:extLst>
            <a:ext uri="{FF2B5EF4-FFF2-40B4-BE49-F238E27FC236}">
              <a16:creationId xmlns:a16="http://schemas.microsoft.com/office/drawing/2014/main" xmlns="" id="{00000000-0008-0000-0600-0000CE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9" name="正方形/長方形 718">
          <a:extLst>
            <a:ext uri="{FF2B5EF4-FFF2-40B4-BE49-F238E27FC236}">
              <a16:creationId xmlns:a16="http://schemas.microsoft.com/office/drawing/2014/main" xmlns="" id="{00000000-0008-0000-0600-0000CF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0" name="正方形/長方形 719">
          <a:extLst>
            <a:ext uri="{FF2B5EF4-FFF2-40B4-BE49-F238E27FC236}">
              <a16:creationId xmlns:a16="http://schemas.microsoft.com/office/drawing/2014/main" xmlns="" id="{00000000-0008-0000-0600-0000D0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1" name="テキスト ボックス 720">
          <a:extLst>
            <a:ext uri="{FF2B5EF4-FFF2-40B4-BE49-F238E27FC236}">
              <a16:creationId xmlns:a16="http://schemas.microsoft.com/office/drawing/2014/main" xmlns="" id="{00000000-0008-0000-0600-0000D1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2" name="直線コネクタ 721">
          <a:extLst>
            <a:ext uri="{FF2B5EF4-FFF2-40B4-BE49-F238E27FC236}">
              <a16:creationId xmlns:a16="http://schemas.microsoft.com/office/drawing/2014/main" xmlns="" id="{00000000-0008-0000-0600-0000D2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3" name="直線コネクタ 722">
          <a:extLst>
            <a:ext uri="{FF2B5EF4-FFF2-40B4-BE49-F238E27FC236}">
              <a16:creationId xmlns:a16="http://schemas.microsoft.com/office/drawing/2014/main" xmlns="" id="{00000000-0008-0000-0600-0000D3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4" name="テキスト ボックス 723">
          <a:extLst>
            <a:ext uri="{FF2B5EF4-FFF2-40B4-BE49-F238E27FC236}">
              <a16:creationId xmlns:a16="http://schemas.microsoft.com/office/drawing/2014/main" xmlns="" id="{00000000-0008-0000-0600-0000D4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5" name="直線コネクタ 724">
          <a:extLst>
            <a:ext uri="{FF2B5EF4-FFF2-40B4-BE49-F238E27FC236}">
              <a16:creationId xmlns:a16="http://schemas.microsoft.com/office/drawing/2014/main" xmlns="" id="{00000000-0008-0000-0600-0000D5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6" name="テキスト ボックス 725">
          <a:extLst>
            <a:ext uri="{FF2B5EF4-FFF2-40B4-BE49-F238E27FC236}">
              <a16:creationId xmlns:a16="http://schemas.microsoft.com/office/drawing/2014/main" xmlns="" id="{00000000-0008-0000-0600-0000D6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7" name="直線コネクタ 726">
          <a:extLst>
            <a:ext uri="{FF2B5EF4-FFF2-40B4-BE49-F238E27FC236}">
              <a16:creationId xmlns:a16="http://schemas.microsoft.com/office/drawing/2014/main" xmlns="" id="{00000000-0008-0000-0600-0000D7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8" name="テキスト ボックス 727">
          <a:extLst>
            <a:ext uri="{FF2B5EF4-FFF2-40B4-BE49-F238E27FC236}">
              <a16:creationId xmlns:a16="http://schemas.microsoft.com/office/drawing/2014/main" xmlns="" id="{00000000-0008-0000-0600-0000D8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9" name="直線コネクタ 728">
          <a:extLst>
            <a:ext uri="{FF2B5EF4-FFF2-40B4-BE49-F238E27FC236}">
              <a16:creationId xmlns:a16="http://schemas.microsoft.com/office/drawing/2014/main" xmlns="" id="{00000000-0008-0000-0600-0000D9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0" name="テキスト ボックス 729">
          <a:extLst>
            <a:ext uri="{FF2B5EF4-FFF2-40B4-BE49-F238E27FC236}">
              <a16:creationId xmlns:a16="http://schemas.microsoft.com/office/drawing/2014/main" xmlns="" id="{00000000-0008-0000-0600-0000DA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1" name="直線コネクタ 730">
          <a:extLst>
            <a:ext uri="{FF2B5EF4-FFF2-40B4-BE49-F238E27FC236}">
              <a16:creationId xmlns:a16="http://schemas.microsoft.com/office/drawing/2014/main" xmlns="" id="{00000000-0008-0000-0600-0000DB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2" name="テキスト ボックス 731">
          <a:extLst>
            <a:ext uri="{FF2B5EF4-FFF2-40B4-BE49-F238E27FC236}">
              <a16:creationId xmlns:a16="http://schemas.microsoft.com/office/drawing/2014/main" xmlns="" id="{00000000-0008-0000-0600-0000DC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xmlns="" id="{00000000-0008-0000-06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a:extLst>
            <a:ext uri="{FF2B5EF4-FFF2-40B4-BE49-F238E27FC236}">
              <a16:creationId xmlns:a16="http://schemas.microsoft.com/office/drawing/2014/main" xmlns="" id="{00000000-0008-0000-0600-0000D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投資及び出資金グラフ枠">
          <a:extLst>
            <a:ext uri="{FF2B5EF4-FFF2-40B4-BE49-F238E27FC236}">
              <a16:creationId xmlns:a16="http://schemas.microsoft.com/office/drawing/2014/main" xmlns="" id="{00000000-0008-0000-06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131242</xdr:rowOff>
    </xdr:from>
    <xdr:to>
      <xdr:col>116</xdr:col>
      <xdr:colOff>62864</xdr:colOff>
      <xdr:row>39</xdr:row>
      <xdr:rowOff>44450</xdr:rowOff>
    </xdr:to>
    <xdr:cxnSp macro="">
      <xdr:nvCxnSpPr>
        <xdr:cNvPr id="736" name="直線コネクタ 735">
          <a:extLst>
            <a:ext uri="{FF2B5EF4-FFF2-40B4-BE49-F238E27FC236}">
              <a16:creationId xmlns:a16="http://schemas.microsoft.com/office/drawing/2014/main" xmlns="" id="{00000000-0008-0000-0600-0000E0020000}"/>
            </a:ext>
          </a:extLst>
        </xdr:cNvPr>
        <xdr:cNvCxnSpPr/>
      </xdr:nvCxnSpPr>
      <xdr:spPr>
        <a:xfrm flipV="1">
          <a:off x="22159595" y="5446192"/>
          <a:ext cx="1269" cy="12848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7" name="投資及び出資金最小値テキスト">
          <a:extLst>
            <a:ext uri="{FF2B5EF4-FFF2-40B4-BE49-F238E27FC236}">
              <a16:creationId xmlns:a16="http://schemas.microsoft.com/office/drawing/2014/main" xmlns="" id="{00000000-0008-0000-0600-0000E1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8" name="直線コネクタ 737">
          <a:extLst>
            <a:ext uri="{FF2B5EF4-FFF2-40B4-BE49-F238E27FC236}">
              <a16:creationId xmlns:a16="http://schemas.microsoft.com/office/drawing/2014/main" xmlns="" id="{00000000-0008-0000-0600-0000E2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77919</xdr:rowOff>
    </xdr:from>
    <xdr:ext cx="534377" cy="259045"/>
    <xdr:sp macro="" textlink="">
      <xdr:nvSpPr>
        <xdr:cNvPr id="739" name="投資及び出資金最大値テキスト">
          <a:extLst>
            <a:ext uri="{FF2B5EF4-FFF2-40B4-BE49-F238E27FC236}">
              <a16:creationId xmlns:a16="http://schemas.microsoft.com/office/drawing/2014/main" xmlns="" id="{00000000-0008-0000-0600-0000E3020000}"/>
            </a:ext>
          </a:extLst>
        </xdr:cNvPr>
        <xdr:cNvSpPr txBox="1"/>
      </xdr:nvSpPr>
      <xdr:spPr>
        <a:xfrm>
          <a:off x="22212300" y="5221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131242</xdr:rowOff>
    </xdr:from>
    <xdr:to>
      <xdr:col>116</xdr:col>
      <xdr:colOff>152400</xdr:colOff>
      <xdr:row>31</xdr:row>
      <xdr:rowOff>131242</xdr:rowOff>
    </xdr:to>
    <xdr:cxnSp macro="">
      <xdr:nvCxnSpPr>
        <xdr:cNvPr id="740" name="直線コネクタ 739">
          <a:extLst>
            <a:ext uri="{FF2B5EF4-FFF2-40B4-BE49-F238E27FC236}">
              <a16:creationId xmlns:a16="http://schemas.microsoft.com/office/drawing/2014/main" xmlns="" id="{00000000-0008-0000-0600-0000E4020000}"/>
            </a:ext>
          </a:extLst>
        </xdr:cNvPr>
        <xdr:cNvCxnSpPr/>
      </xdr:nvCxnSpPr>
      <xdr:spPr>
        <a:xfrm>
          <a:off x="22072600" y="5446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15684</xdr:rowOff>
    </xdr:from>
    <xdr:to>
      <xdr:col>116</xdr:col>
      <xdr:colOff>63500</xdr:colOff>
      <xdr:row>39</xdr:row>
      <xdr:rowOff>17818</xdr:rowOff>
    </xdr:to>
    <xdr:cxnSp macro="">
      <xdr:nvCxnSpPr>
        <xdr:cNvPr id="741" name="直線コネクタ 740">
          <a:extLst>
            <a:ext uri="{FF2B5EF4-FFF2-40B4-BE49-F238E27FC236}">
              <a16:creationId xmlns:a16="http://schemas.microsoft.com/office/drawing/2014/main" xmlns="" id="{00000000-0008-0000-0600-0000E5020000}"/>
            </a:ext>
          </a:extLst>
        </xdr:cNvPr>
        <xdr:cNvCxnSpPr/>
      </xdr:nvCxnSpPr>
      <xdr:spPr>
        <a:xfrm flipV="1">
          <a:off x="21323300" y="6702234"/>
          <a:ext cx="838200" cy="2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97718</xdr:rowOff>
    </xdr:from>
    <xdr:ext cx="469744" cy="259045"/>
    <xdr:sp macro="" textlink="">
      <xdr:nvSpPr>
        <xdr:cNvPr id="742" name="投資及び出資金平均値テキスト">
          <a:extLst>
            <a:ext uri="{FF2B5EF4-FFF2-40B4-BE49-F238E27FC236}">
              <a16:creationId xmlns:a16="http://schemas.microsoft.com/office/drawing/2014/main" xmlns="" id="{00000000-0008-0000-0600-0000E6020000}"/>
            </a:ext>
          </a:extLst>
        </xdr:cNvPr>
        <xdr:cNvSpPr txBox="1"/>
      </xdr:nvSpPr>
      <xdr:spPr>
        <a:xfrm>
          <a:off x="22212300" y="64413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74841</xdr:rowOff>
    </xdr:from>
    <xdr:to>
      <xdr:col>116</xdr:col>
      <xdr:colOff>114300</xdr:colOff>
      <xdr:row>39</xdr:row>
      <xdr:rowOff>4991</xdr:rowOff>
    </xdr:to>
    <xdr:sp macro="" textlink="">
      <xdr:nvSpPr>
        <xdr:cNvPr id="743" name="フローチャート: 判断 742">
          <a:extLst>
            <a:ext uri="{FF2B5EF4-FFF2-40B4-BE49-F238E27FC236}">
              <a16:creationId xmlns:a16="http://schemas.microsoft.com/office/drawing/2014/main" xmlns="" id="{00000000-0008-0000-0600-0000E7020000}"/>
            </a:ext>
          </a:extLst>
        </xdr:cNvPr>
        <xdr:cNvSpPr/>
      </xdr:nvSpPr>
      <xdr:spPr>
        <a:xfrm>
          <a:off x="22110700" y="6589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168961</xdr:rowOff>
    </xdr:from>
    <xdr:to>
      <xdr:col>111</xdr:col>
      <xdr:colOff>177800</xdr:colOff>
      <xdr:row>39</xdr:row>
      <xdr:rowOff>17818</xdr:rowOff>
    </xdr:to>
    <xdr:cxnSp macro="">
      <xdr:nvCxnSpPr>
        <xdr:cNvPr id="744" name="直線コネクタ 743">
          <a:extLst>
            <a:ext uri="{FF2B5EF4-FFF2-40B4-BE49-F238E27FC236}">
              <a16:creationId xmlns:a16="http://schemas.microsoft.com/office/drawing/2014/main" xmlns="" id="{00000000-0008-0000-0600-0000E8020000}"/>
            </a:ext>
          </a:extLst>
        </xdr:cNvPr>
        <xdr:cNvCxnSpPr/>
      </xdr:nvCxnSpPr>
      <xdr:spPr>
        <a:xfrm>
          <a:off x="20434300" y="6684061"/>
          <a:ext cx="889000" cy="20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82461</xdr:rowOff>
    </xdr:from>
    <xdr:to>
      <xdr:col>112</xdr:col>
      <xdr:colOff>38100</xdr:colOff>
      <xdr:row>39</xdr:row>
      <xdr:rowOff>12611</xdr:rowOff>
    </xdr:to>
    <xdr:sp macro="" textlink="">
      <xdr:nvSpPr>
        <xdr:cNvPr id="745" name="フローチャート: 判断 744">
          <a:extLst>
            <a:ext uri="{FF2B5EF4-FFF2-40B4-BE49-F238E27FC236}">
              <a16:creationId xmlns:a16="http://schemas.microsoft.com/office/drawing/2014/main" xmlns="" id="{00000000-0008-0000-0600-0000E9020000}"/>
            </a:ext>
          </a:extLst>
        </xdr:cNvPr>
        <xdr:cNvSpPr/>
      </xdr:nvSpPr>
      <xdr:spPr>
        <a:xfrm>
          <a:off x="21272500" y="659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29138</xdr:rowOff>
    </xdr:from>
    <xdr:ext cx="469744" cy="259045"/>
    <xdr:sp macro="" textlink="">
      <xdr:nvSpPr>
        <xdr:cNvPr id="746" name="テキスト ボックス 745">
          <a:extLst>
            <a:ext uri="{FF2B5EF4-FFF2-40B4-BE49-F238E27FC236}">
              <a16:creationId xmlns:a16="http://schemas.microsoft.com/office/drawing/2014/main" xmlns="" id="{00000000-0008-0000-0600-0000EA020000}"/>
            </a:ext>
          </a:extLst>
        </xdr:cNvPr>
        <xdr:cNvSpPr txBox="1"/>
      </xdr:nvSpPr>
      <xdr:spPr>
        <a:xfrm>
          <a:off x="21088428" y="637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126061</xdr:rowOff>
    </xdr:from>
    <xdr:to>
      <xdr:col>107</xdr:col>
      <xdr:colOff>50800</xdr:colOff>
      <xdr:row>38</xdr:row>
      <xdr:rowOff>168961</xdr:rowOff>
    </xdr:to>
    <xdr:cxnSp macro="">
      <xdr:nvCxnSpPr>
        <xdr:cNvPr id="747" name="直線コネクタ 746">
          <a:extLst>
            <a:ext uri="{FF2B5EF4-FFF2-40B4-BE49-F238E27FC236}">
              <a16:creationId xmlns:a16="http://schemas.microsoft.com/office/drawing/2014/main" xmlns="" id="{00000000-0008-0000-0600-0000EB020000}"/>
            </a:ext>
          </a:extLst>
        </xdr:cNvPr>
        <xdr:cNvCxnSpPr/>
      </xdr:nvCxnSpPr>
      <xdr:spPr>
        <a:xfrm>
          <a:off x="19545300" y="6641161"/>
          <a:ext cx="889000" cy="42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90881</xdr:rowOff>
    </xdr:from>
    <xdr:to>
      <xdr:col>107</xdr:col>
      <xdr:colOff>101600</xdr:colOff>
      <xdr:row>39</xdr:row>
      <xdr:rowOff>21031</xdr:rowOff>
    </xdr:to>
    <xdr:sp macro="" textlink="">
      <xdr:nvSpPr>
        <xdr:cNvPr id="748" name="フローチャート: 判断 747">
          <a:extLst>
            <a:ext uri="{FF2B5EF4-FFF2-40B4-BE49-F238E27FC236}">
              <a16:creationId xmlns:a16="http://schemas.microsoft.com/office/drawing/2014/main" xmlns="" id="{00000000-0008-0000-0600-0000EC020000}"/>
            </a:ext>
          </a:extLst>
        </xdr:cNvPr>
        <xdr:cNvSpPr/>
      </xdr:nvSpPr>
      <xdr:spPr>
        <a:xfrm>
          <a:off x="20383500" y="6605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37558</xdr:rowOff>
    </xdr:from>
    <xdr:ext cx="469744" cy="259045"/>
    <xdr:sp macro="" textlink="">
      <xdr:nvSpPr>
        <xdr:cNvPr id="749" name="テキスト ボックス 748">
          <a:extLst>
            <a:ext uri="{FF2B5EF4-FFF2-40B4-BE49-F238E27FC236}">
              <a16:creationId xmlns:a16="http://schemas.microsoft.com/office/drawing/2014/main" xmlns="" id="{00000000-0008-0000-0600-0000ED020000}"/>
            </a:ext>
          </a:extLst>
        </xdr:cNvPr>
        <xdr:cNvSpPr txBox="1"/>
      </xdr:nvSpPr>
      <xdr:spPr>
        <a:xfrm>
          <a:off x="20199428" y="6381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126061</xdr:rowOff>
    </xdr:from>
    <xdr:to>
      <xdr:col>102</xdr:col>
      <xdr:colOff>114300</xdr:colOff>
      <xdr:row>38</xdr:row>
      <xdr:rowOff>160274</xdr:rowOff>
    </xdr:to>
    <xdr:cxnSp macro="">
      <xdr:nvCxnSpPr>
        <xdr:cNvPr id="750" name="直線コネクタ 749">
          <a:extLst>
            <a:ext uri="{FF2B5EF4-FFF2-40B4-BE49-F238E27FC236}">
              <a16:creationId xmlns:a16="http://schemas.microsoft.com/office/drawing/2014/main" xmlns="" id="{00000000-0008-0000-0600-0000EE020000}"/>
            </a:ext>
          </a:extLst>
        </xdr:cNvPr>
        <xdr:cNvCxnSpPr/>
      </xdr:nvCxnSpPr>
      <xdr:spPr>
        <a:xfrm flipV="1">
          <a:off x="18656300" y="6641161"/>
          <a:ext cx="889000" cy="34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100178</xdr:rowOff>
    </xdr:from>
    <xdr:to>
      <xdr:col>102</xdr:col>
      <xdr:colOff>165100</xdr:colOff>
      <xdr:row>39</xdr:row>
      <xdr:rowOff>30328</xdr:rowOff>
    </xdr:to>
    <xdr:sp macro="" textlink="">
      <xdr:nvSpPr>
        <xdr:cNvPr id="751" name="フローチャート: 判断 750">
          <a:extLst>
            <a:ext uri="{FF2B5EF4-FFF2-40B4-BE49-F238E27FC236}">
              <a16:creationId xmlns:a16="http://schemas.microsoft.com/office/drawing/2014/main" xmlns="" id="{00000000-0008-0000-0600-0000EF020000}"/>
            </a:ext>
          </a:extLst>
        </xdr:cNvPr>
        <xdr:cNvSpPr/>
      </xdr:nvSpPr>
      <xdr:spPr>
        <a:xfrm>
          <a:off x="19494500" y="6615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21455</xdr:rowOff>
    </xdr:from>
    <xdr:ext cx="469744" cy="259045"/>
    <xdr:sp macro="" textlink="">
      <xdr:nvSpPr>
        <xdr:cNvPr id="752" name="テキスト ボックス 751">
          <a:extLst>
            <a:ext uri="{FF2B5EF4-FFF2-40B4-BE49-F238E27FC236}">
              <a16:creationId xmlns:a16="http://schemas.microsoft.com/office/drawing/2014/main" xmlns="" id="{00000000-0008-0000-0600-0000F0020000}"/>
            </a:ext>
          </a:extLst>
        </xdr:cNvPr>
        <xdr:cNvSpPr txBox="1"/>
      </xdr:nvSpPr>
      <xdr:spPr>
        <a:xfrm>
          <a:off x="19310428" y="6708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98196</xdr:rowOff>
    </xdr:from>
    <xdr:to>
      <xdr:col>98</xdr:col>
      <xdr:colOff>38100</xdr:colOff>
      <xdr:row>39</xdr:row>
      <xdr:rowOff>28346</xdr:rowOff>
    </xdr:to>
    <xdr:sp macro="" textlink="">
      <xdr:nvSpPr>
        <xdr:cNvPr id="753" name="フローチャート: 判断 752">
          <a:extLst>
            <a:ext uri="{FF2B5EF4-FFF2-40B4-BE49-F238E27FC236}">
              <a16:creationId xmlns:a16="http://schemas.microsoft.com/office/drawing/2014/main" xmlns="" id="{00000000-0008-0000-0600-0000F1020000}"/>
            </a:ext>
          </a:extLst>
        </xdr:cNvPr>
        <xdr:cNvSpPr/>
      </xdr:nvSpPr>
      <xdr:spPr>
        <a:xfrm>
          <a:off x="18605500" y="6613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44873</xdr:rowOff>
    </xdr:from>
    <xdr:ext cx="469744" cy="259045"/>
    <xdr:sp macro="" textlink="">
      <xdr:nvSpPr>
        <xdr:cNvPr id="754" name="テキスト ボックス 753">
          <a:extLst>
            <a:ext uri="{FF2B5EF4-FFF2-40B4-BE49-F238E27FC236}">
              <a16:creationId xmlns:a16="http://schemas.microsoft.com/office/drawing/2014/main" xmlns="" id="{00000000-0008-0000-0600-0000F2020000}"/>
            </a:ext>
          </a:extLst>
        </xdr:cNvPr>
        <xdr:cNvSpPr txBox="1"/>
      </xdr:nvSpPr>
      <xdr:spPr>
        <a:xfrm>
          <a:off x="18421428" y="6388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xmlns="" id="{00000000-0008-0000-06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xmlns="" id="{00000000-0008-0000-06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xmlns="" id="{00000000-0008-0000-06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xmlns="" id="{00000000-0008-0000-06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xmlns="" id="{00000000-0008-0000-06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136334</xdr:rowOff>
    </xdr:from>
    <xdr:to>
      <xdr:col>116</xdr:col>
      <xdr:colOff>114300</xdr:colOff>
      <xdr:row>39</xdr:row>
      <xdr:rowOff>66484</xdr:rowOff>
    </xdr:to>
    <xdr:sp macro="" textlink="">
      <xdr:nvSpPr>
        <xdr:cNvPr id="760" name="楕円 759">
          <a:extLst>
            <a:ext uri="{FF2B5EF4-FFF2-40B4-BE49-F238E27FC236}">
              <a16:creationId xmlns:a16="http://schemas.microsoft.com/office/drawing/2014/main" xmlns="" id="{00000000-0008-0000-0600-0000F8020000}"/>
            </a:ext>
          </a:extLst>
        </xdr:cNvPr>
        <xdr:cNvSpPr/>
      </xdr:nvSpPr>
      <xdr:spPr>
        <a:xfrm>
          <a:off x="22110700" y="6651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53268</xdr:rowOff>
    </xdr:from>
    <xdr:ext cx="378565" cy="259045"/>
    <xdr:sp macro="" textlink="">
      <xdr:nvSpPr>
        <xdr:cNvPr id="761" name="投資及び出資金該当値テキスト">
          <a:extLst>
            <a:ext uri="{FF2B5EF4-FFF2-40B4-BE49-F238E27FC236}">
              <a16:creationId xmlns:a16="http://schemas.microsoft.com/office/drawing/2014/main" xmlns="" id="{00000000-0008-0000-0600-0000F9020000}"/>
            </a:ext>
          </a:extLst>
        </xdr:cNvPr>
        <xdr:cNvSpPr txBox="1"/>
      </xdr:nvSpPr>
      <xdr:spPr>
        <a:xfrm>
          <a:off x="22212300" y="65683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138468</xdr:rowOff>
    </xdr:from>
    <xdr:to>
      <xdr:col>112</xdr:col>
      <xdr:colOff>38100</xdr:colOff>
      <xdr:row>39</xdr:row>
      <xdr:rowOff>68618</xdr:rowOff>
    </xdr:to>
    <xdr:sp macro="" textlink="">
      <xdr:nvSpPr>
        <xdr:cNvPr id="762" name="楕円 761">
          <a:extLst>
            <a:ext uri="{FF2B5EF4-FFF2-40B4-BE49-F238E27FC236}">
              <a16:creationId xmlns:a16="http://schemas.microsoft.com/office/drawing/2014/main" xmlns="" id="{00000000-0008-0000-0600-0000FA020000}"/>
            </a:ext>
          </a:extLst>
        </xdr:cNvPr>
        <xdr:cNvSpPr/>
      </xdr:nvSpPr>
      <xdr:spPr>
        <a:xfrm>
          <a:off x="21272500" y="6653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59745</xdr:rowOff>
    </xdr:from>
    <xdr:ext cx="378565" cy="259045"/>
    <xdr:sp macro="" textlink="">
      <xdr:nvSpPr>
        <xdr:cNvPr id="763" name="テキスト ボックス 762">
          <a:extLst>
            <a:ext uri="{FF2B5EF4-FFF2-40B4-BE49-F238E27FC236}">
              <a16:creationId xmlns:a16="http://schemas.microsoft.com/office/drawing/2014/main" xmlns="" id="{00000000-0008-0000-0600-0000FB020000}"/>
            </a:ext>
          </a:extLst>
        </xdr:cNvPr>
        <xdr:cNvSpPr txBox="1"/>
      </xdr:nvSpPr>
      <xdr:spPr>
        <a:xfrm>
          <a:off x="21134017" y="67462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118161</xdr:rowOff>
    </xdr:from>
    <xdr:to>
      <xdr:col>107</xdr:col>
      <xdr:colOff>101600</xdr:colOff>
      <xdr:row>39</xdr:row>
      <xdr:rowOff>48311</xdr:rowOff>
    </xdr:to>
    <xdr:sp macro="" textlink="">
      <xdr:nvSpPr>
        <xdr:cNvPr id="764" name="楕円 763">
          <a:extLst>
            <a:ext uri="{FF2B5EF4-FFF2-40B4-BE49-F238E27FC236}">
              <a16:creationId xmlns:a16="http://schemas.microsoft.com/office/drawing/2014/main" xmlns="" id="{00000000-0008-0000-0600-0000FC020000}"/>
            </a:ext>
          </a:extLst>
        </xdr:cNvPr>
        <xdr:cNvSpPr/>
      </xdr:nvSpPr>
      <xdr:spPr>
        <a:xfrm>
          <a:off x="20383500" y="6633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39438</xdr:rowOff>
    </xdr:from>
    <xdr:ext cx="469744" cy="259045"/>
    <xdr:sp macro="" textlink="">
      <xdr:nvSpPr>
        <xdr:cNvPr id="765" name="テキスト ボックス 764">
          <a:extLst>
            <a:ext uri="{FF2B5EF4-FFF2-40B4-BE49-F238E27FC236}">
              <a16:creationId xmlns:a16="http://schemas.microsoft.com/office/drawing/2014/main" xmlns="" id="{00000000-0008-0000-0600-0000FD020000}"/>
            </a:ext>
          </a:extLst>
        </xdr:cNvPr>
        <xdr:cNvSpPr txBox="1"/>
      </xdr:nvSpPr>
      <xdr:spPr>
        <a:xfrm>
          <a:off x="20199428" y="6725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75261</xdr:rowOff>
    </xdr:from>
    <xdr:to>
      <xdr:col>102</xdr:col>
      <xdr:colOff>165100</xdr:colOff>
      <xdr:row>39</xdr:row>
      <xdr:rowOff>5411</xdr:rowOff>
    </xdr:to>
    <xdr:sp macro="" textlink="">
      <xdr:nvSpPr>
        <xdr:cNvPr id="766" name="楕円 765">
          <a:extLst>
            <a:ext uri="{FF2B5EF4-FFF2-40B4-BE49-F238E27FC236}">
              <a16:creationId xmlns:a16="http://schemas.microsoft.com/office/drawing/2014/main" xmlns="" id="{00000000-0008-0000-0600-0000FE020000}"/>
            </a:ext>
          </a:extLst>
        </xdr:cNvPr>
        <xdr:cNvSpPr/>
      </xdr:nvSpPr>
      <xdr:spPr>
        <a:xfrm>
          <a:off x="19494500" y="6590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21937</xdr:rowOff>
    </xdr:from>
    <xdr:ext cx="469744" cy="259045"/>
    <xdr:sp macro="" textlink="">
      <xdr:nvSpPr>
        <xdr:cNvPr id="767" name="テキスト ボックス 766">
          <a:extLst>
            <a:ext uri="{FF2B5EF4-FFF2-40B4-BE49-F238E27FC236}">
              <a16:creationId xmlns:a16="http://schemas.microsoft.com/office/drawing/2014/main" xmlns="" id="{00000000-0008-0000-0600-0000FF020000}"/>
            </a:ext>
          </a:extLst>
        </xdr:cNvPr>
        <xdr:cNvSpPr txBox="1"/>
      </xdr:nvSpPr>
      <xdr:spPr>
        <a:xfrm>
          <a:off x="19310428" y="6365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109474</xdr:rowOff>
    </xdr:from>
    <xdr:to>
      <xdr:col>98</xdr:col>
      <xdr:colOff>38100</xdr:colOff>
      <xdr:row>39</xdr:row>
      <xdr:rowOff>39624</xdr:rowOff>
    </xdr:to>
    <xdr:sp macro="" textlink="">
      <xdr:nvSpPr>
        <xdr:cNvPr id="768" name="楕円 767">
          <a:extLst>
            <a:ext uri="{FF2B5EF4-FFF2-40B4-BE49-F238E27FC236}">
              <a16:creationId xmlns:a16="http://schemas.microsoft.com/office/drawing/2014/main" xmlns="" id="{00000000-0008-0000-0600-000000030000}"/>
            </a:ext>
          </a:extLst>
        </xdr:cNvPr>
        <xdr:cNvSpPr/>
      </xdr:nvSpPr>
      <xdr:spPr>
        <a:xfrm>
          <a:off x="18605500" y="6624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30751</xdr:rowOff>
    </xdr:from>
    <xdr:ext cx="469744" cy="259045"/>
    <xdr:sp macro="" textlink="">
      <xdr:nvSpPr>
        <xdr:cNvPr id="769" name="テキスト ボックス 768">
          <a:extLst>
            <a:ext uri="{FF2B5EF4-FFF2-40B4-BE49-F238E27FC236}">
              <a16:creationId xmlns:a16="http://schemas.microsoft.com/office/drawing/2014/main" xmlns="" id="{00000000-0008-0000-0600-000001030000}"/>
            </a:ext>
          </a:extLst>
        </xdr:cNvPr>
        <xdr:cNvSpPr txBox="1"/>
      </xdr:nvSpPr>
      <xdr:spPr>
        <a:xfrm>
          <a:off x="18421428" y="6717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xmlns="" id="{00000000-0008-0000-06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xmlns="" id="{00000000-0008-0000-06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xmlns="" id="{00000000-0008-0000-06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xmlns="" id="{00000000-0008-0000-06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xmlns="" id="{00000000-0008-0000-06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xmlns="" id="{00000000-0008-0000-06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xmlns="" id="{00000000-0008-0000-06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xmlns="" id="{00000000-0008-0000-06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xmlns="" id="{00000000-0008-0000-06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xmlns="" id="{00000000-0008-0000-06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0" name="直線コネクタ 779">
          <a:extLst>
            <a:ext uri="{FF2B5EF4-FFF2-40B4-BE49-F238E27FC236}">
              <a16:creationId xmlns:a16="http://schemas.microsoft.com/office/drawing/2014/main" xmlns="" id="{00000000-0008-0000-0600-00000C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1" name="テキスト ボックス 780">
          <a:extLst>
            <a:ext uri="{FF2B5EF4-FFF2-40B4-BE49-F238E27FC236}">
              <a16:creationId xmlns:a16="http://schemas.microsoft.com/office/drawing/2014/main" xmlns="" id="{00000000-0008-0000-0600-00000D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2" name="直線コネクタ 781">
          <a:extLst>
            <a:ext uri="{FF2B5EF4-FFF2-40B4-BE49-F238E27FC236}">
              <a16:creationId xmlns:a16="http://schemas.microsoft.com/office/drawing/2014/main" xmlns="" id="{00000000-0008-0000-0600-00000E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3" name="テキスト ボックス 782">
          <a:extLst>
            <a:ext uri="{FF2B5EF4-FFF2-40B4-BE49-F238E27FC236}">
              <a16:creationId xmlns:a16="http://schemas.microsoft.com/office/drawing/2014/main" xmlns="" id="{00000000-0008-0000-0600-00000F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4" name="直線コネクタ 783">
          <a:extLst>
            <a:ext uri="{FF2B5EF4-FFF2-40B4-BE49-F238E27FC236}">
              <a16:creationId xmlns:a16="http://schemas.microsoft.com/office/drawing/2014/main" xmlns="" id="{00000000-0008-0000-0600-000010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5" name="テキスト ボックス 784">
          <a:extLst>
            <a:ext uri="{FF2B5EF4-FFF2-40B4-BE49-F238E27FC236}">
              <a16:creationId xmlns:a16="http://schemas.microsoft.com/office/drawing/2014/main" xmlns="" id="{00000000-0008-0000-0600-000011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6" name="直線コネクタ 785">
          <a:extLst>
            <a:ext uri="{FF2B5EF4-FFF2-40B4-BE49-F238E27FC236}">
              <a16:creationId xmlns:a16="http://schemas.microsoft.com/office/drawing/2014/main" xmlns="" id="{00000000-0008-0000-0600-000012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7" name="テキスト ボックス 786">
          <a:extLst>
            <a:ext uri="{FF2B5EF4-FFF2-40B4-BE49-F238E27FC236}">
              <a16:creationId xmlns:a16="http://schemas.microsoft.com/office/drawing/2014/main" xmlns="" id="{00000000-0008-0000-0600-000013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xmlns="" id="{00000000-0008-0000-0600-00001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9" name="テキスト ボックス 788">
          <a:extLst>
            <a:ext uri="{FF2B5EF4-FFF2-40B4-BE49-F238E27FC236}">
              <a16:creationId xmlns:a16="http://schemas.microsoft.com/office/drawing/2014/main" xmlns="" id="{00000000-0008-0000-0600-000015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貸付金グラフ枠">
          <a:extLst>
            <a:ext uri="{FF2B5EF4-FFF2-40B4-BE49-F238E27FC236}">
              <a16:creationId xmlns:a16="http://schemas.microsoft.com/office/drawing/2014/main" xmlns="" id="{00000000-0008-0000-0600-00001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108702</xdr:rowOff>
    </xdr:from>
    <xdr:to>
      <xdr:col>116</xdr:col>
      <xdr:colOff>62864</xdr:colOff>
      <xdr:row>58</xdr:row>
      <xdr:rowOff>139700</xdr:rowOff>
    </xdr:to>
    <xdr:cxnSp macro="">
      <xdr:nvCxnSpPr>
        <xdr:cNvPr id="791" name="直線コネクタ 790">
          <a:extLst>
            <a:ext uri="{FF2B5EF4-FFF2-40B4-BE49-F238E27FC236}">
              <a16:creationId xmlns:a16="http://schemas.microsoft.com/office/drawing/2014/main" xmlns="" id="{00000000-0008-0000-0600-000017030000}"/>
            </a:ext>
          </a:extLst>
        </xdr:cNvPr>
        <xdr:cNvCxnSpPr/>
      </xdr:nvCxnSpPr>
      <xdr:spPr>
        <a:xfrm flipV="1">
          <a:off x="22159595" y="8852652"/>
          <a:ext cx="1269" cy="1231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2" name="貸付金最小値テキスト">
          <a:extLst>
            <a:ext uri="{FF2B5EF4-FFF2-40B4-BE49-F238E27FC236}">
              <a16:creationId xmlns:a16="http://schemas.microsoft.com/office/drawing/2014/main" xmlns="" id="{00000000-0008-0000-0600-000018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3" name="直線コネクタ 792">
          <a:extLst>
            <a:ext uri="{FF2B5EF4-FFF2-40B4-BE49-F238E27FC236}">
              <a16:creationId xmlns:a16="http://schemas.microsoft.com/office/drawing/2014/main" xmlns="" id="{00000000-0008-0000-0600-000019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55379</xdr:rowOff>
    </xdr:from>
    <xdr:ext cx="534377" cy="259045"/>
    <xdr:sp macro="" textlink="">
      <xdr:nvSpPr>
        <xdr:cNvPr id="794" name="貸付金最大値テキスト">
          <a:extLst>
            <a:ext uri="{FF2B5EF4-FFF2-40B4-BE49-F238E27FC236}">
              <a16:creationId xmlns:a16="http://schemas.microsoft.com/office/drawing/2014/main" xmlns="" id="{00000000-0008-0000-0600-00001A030000}"/>
            </a:ext>
          </a:extLst>
        </xdr:cNvPr>
        <xdr:cNvSpPr txBox="1"/>
      </xdr:nvSpPr>
      <xdr:spPr>
        <a:xfrm>
          <a:off x="22212300" y="8627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53,856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108702</xdr:rowOff>
    </xdr:from>
    <xdr:to>
      <xdr:col>116</xdr:col>
      <xdr:colOff>152400</xdr:colOff>
      <xdr:row>51</xdr:row>
      <xdr:rowOff>108702</xdr:rowOff>
    </xdr:to>
    <xdr:cxnSp macro="">
      <xdr:nvCxnSpPr>
        <xdr:cNvPr id="795" name="直線コネクタ 794">
          <a:extLst>
            <a:ext uri="{FF2B5EF4-FFF2-40B4-BE49-F238E27FC236}">
              <a16:creationId xmlns:a16="http://schemas.microsoft.com/office/drawing/2014/main" xmlns="" id="{00000000-0008-0000-0600-00001B030000}"/>
            </a:ext>
          </a:extLst>
        </xdr:cNvPr>
        <xdr:cNvCxnSpPr/>
      </xdr:nvCxnSpPr>
      <xdr:spPr>
        <a:xfrm>
          <a:off x="22072600" y="8852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55</xdr:row>
      <xdr:rowOff>48580</xdr:rowOff>
    </xdr:from>
    <xdr:to>
      <xdr:col>116</xdr:col>
      <xdr:colOff>63500</xdr:colOff>
      <xdr:row>57</xdr:row>
      <xdr:rowOff>437</xdr:rowOff>
    </xdr:to>
    <xdr:cxnSp macro="">
      <xdr:nvCxnSpPr>
        <xdr:cNvPr id="796" name="直線コネクタ 795">
          <a:extLst>
            <a:ext uri="{FF2B5EF4-FFF2-40B4-BE49-F238E27FC236}">
              <a16:creationId xmlns:a16="http://schemas.microsoft.com/office/drawing/2014/main" xmlns="" id="{00000000-0008-0000-0600-00001C030000}"/>
            </a:ext>
          </a:extLst>
        </xdr:cNvPr>
        <xdr:cNvCxnSpPr/>
      </xdr:nvCxnSpPr>
      <xdr:spPr>
        <a:xfrm flipV="1">
          <a:off x="21323300" y="9478330"/>
          <a:ext cx="838200" cy="294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111058</xdr:rowOff>
    </xdr:from>
    <xdr:ext cx="469744" cy="259045"/>
    <xdr:sp macro="" textlink="">
      <xdr:nvSpPr>
        <xdr:cNvPr id="797" name="貸付金平均値テキスト">
          <a:extLst>
            <a:ext uri="{FF2B5EF4-FFF2-40B4-BE49-F238E27FC236}">
              <a16:creationId xmlns:a16="http://schemas.microsoft.com/office/drawing/2014/main" xmlns="" id="{00000000-0008-0000-0600-00001D030000}"/>
            </a:ext>
          </a:extLst>
        </xdr:cNvPr>
        <xdr:cNvSpPr txBox="1"/>
      </xdr:nvSpPr>
      <xdr:spPr>
        <a:xfrm>
          <a:off x="22212300" y="98837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132631</xdr:rowOff>
    </xdr:from>
    <xdr:to>
      <xdr:col>116</xdr:col>
      <xdr:colOff>114300</xdr:colOff>
      <xdr:row>58</xdr:row>
      <xdr:rowOff>62781</xdr:rowOff>
    </xdr:to>
    <xdr:sp macro="" textlink="">
      <xdr:nvSpPr>
        <xdr:cNvPr id="798" name="フローチャート: 判断 797">
          <a:extLst>
            <a:ext uri="{FF2B5EF4-FFF2-40B4-BE49-F238E27FC236}">
              <a16:creationId xmlns:a16="http://schemas.microsoft.com/office/drawing/2014/main" xmlns="" id="{00000000-0008-0000-0600-00001E030000}"/>
            </a:ext>
          </a:extLst>
        </xdr:cNvPr>
        <xdr:cNvSpPr/>
      </xdr:nvSpPr>
      <xdr:spPr>
        <a:xfrm>
          <a:off x="22110700" y="9905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102598</xdr:rowOff>
    </xdr:from>
    <xdr:to>
      <xdr:col>111</xdr:col>
      <xdr:colOff>177800</xdr:colOff>
      <xdr:row>57</xdr:row>
      <xdr:rowOff>437</xdr:rowOff>
    </xdr:to>
    <xdr:cxnSp macro="">
      <xdr:nvCxnSpPr>
        <xdr:cNvPr id="799" name="直線コネクタ 798">
          <a:extLst>
            <a:ext uri="{FF2B5EF4-FFF2-40B4-BE49-F238E27FC236}">
              <a16:creationId xmlns:a16="http://schemas.microsoft.com/office/drawing/2014/main" xmlns="" id="{00000000-0008-0000-0600-00001F030000}"/>
            </a:ext>
          </a:extLst>
        </xdr:cNvPr>
        <xdr:cNvCxnSpPr/>
      </xdr:nvCxnSpPr>
      <xdr:spPr>
        <a:xfrm>
          <a:off x="20434300" y="9703798"/>
          <a:ext cx="889000" cy="69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137340</xdr:rowOff>
    </xdr:from>
    <xdr:to>
      <xdr:col>112</xdr:col>
      <xdr:colOff>38100</xdr:colOff>
      <xdr:row>58</xdr:row>
      <xdr:rowOff>67490</xdr:rowOff>
    </xdr:to>
    <xdr:sp macro="" textlink="">
      <xdr:nvSpPr>
        <xdr:cNvPr id="800" name="フローチャート: 判断 799">
          <a:extLst>
            <a:ext uri="{FF2B5EF4-FFF2-40B4-BE49-F238E27FC236}">
              <a16:creationId xmlns:a16="http://schemas.microsoft.com/office/drawing/2014/main" xmlns="" id="{00000000-0008-0000-0600-000020030000}"/>
            </a:ext>
          </a:extLst>
        </xdr:cNvPr>
        <xdr:cNvSpPr/>
      </xdr:nvSpPr>
      <xdr:spPr>
        <a:xfrm>
          <a:off x="21272500" y="990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58617</xdr:rowOff>
    </xdr:from>
    <xdr:ext cx="469744" cy="259045"/>
    <xdr:sp macro="" textlink="">
      <xdr:nvSpPr>
        <xdr:cNvPr id="801" name="テキスト ボックス 800">
          <a:extLst>
            <a:ext uri="{FF2B5EF4-FFF2-40B4-BE49-F238E27FC236}">
              <a16:creationId xmlns:a16="http://schemas.microsoft.com/office/drawing/2014/main" xmlns="" id="{00000000-0008-0000-0600-000021030000}"/>
            </a:ext>
          </a:extLst>
        </xdr:cNvPr>
        <xdr:cNvSpPr txBox="1"/>
      </xdr:nvSpPr>
      <xdr:spPr>
        <a:xfrm>
          <a:off x="21088428" y="10002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55</xdr:row>
      <xdr:rowOff>82710</xdr:rowOff>
    </xdr:from>
    <xdr:to>
      <xdr:col>107</xdr:col>
      <xdr:colOff>50800</xdr:colOff>
      <xdr:row>56</xdr:row>
      <xdr:rowOff>102598</xdr:rowOff>
    </xdr:to>
    <xdr:cxnSp macro="">
      <xdr:nvCxnSpPr>
        <xdr:cNvPr id="802" name="直線コネクタ 801">
          <a:extLst>
            <a:ext uri="{FF2B5EF4-FFF2-40B4-BE49-F238E27FC236}">
              <a16:creationId xmlns:a16="http://schemas.microsoft.com/office/drawing/2014/main" xmlns="" id="{00000000-0008-0000-0600-000022030000}"/>
            </a:ext>
          </a:extLst>
        </xdr:cNvPr>
        <xdr:cNvCxnSpPr/>
      </xdr:nvCxnSpPr>
      <xdr:spPr>
        <a:xfrm>
          <a:off x="19545300" y="9512460"/>
          <a:ext cx="889000" cy="191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128082</xdr:rowOff>
    </xdr:from>
    <xdr:to>
      <xdr:col>107</xdr:col>
      <xdr:colOff>101600</xdr:colOff>
      <xdr:row>58</xdr:row>
      <xdr:rowOff>58232</xdr:rowOff>
    </xdr:to>
    <xdr:sp macro="" textlink="">
      <xdr:nvSpPr>
        <xdr:cNvPr id="803" name="フローチャート: 判断 802">
          <a:extLst>
            <a:ext uri="{FF2B5EF4-FFF2-40B4-BE49-F238E27FC236}">
              <a16:creationId xmlns:a16="http://schemas.microsoft.com/office/drawing/2014/main" xmlns="" id="{00000000-0008-0000-0600-000023030000}"/>
            </a:ext>
          </a:extLst>
        </xdr:cNvPr>
        <xdr:cNvSpPr/>
      </xdr:nvSpPr>
      <xdr:spPr>
        <a:xfrm>
          <a:off x="20383500" y="9900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49359</xdr:rowOff>
    </xdr:from>
    <xdr:ext cx="469744" cy="259045"/>
    <xdr:sp macro="" textlink="">
      <xdr:nvSpPr>
        <xdr:cNvPr id="804" name="テキスト ボックス 803">
          <a:extLst>
            <a:ext uri="{FF2B5EF4-FFF2-40B4-BE49-F238E27FC236}">
              <a16:creationId xmlns:a16="http://schemas.microsoft.com/office/drawing/2014/main" xmlns="" id="{00000000-0008-0000-0600-000024030000}"/>
            </a:ext>
          </a:extLst>
        </xdr:cNvPr>
        <xdr:cNvSpPr txBox="1"/>
      </xdr:nvSpPr>
      <xdr:spPr>
        <a:xfrm>
          <a:off x="20199428" y="9993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55</xdr:row>
      <xdr:rowOff>82710</xdr:rowOff>
    </xdr:from>
    <xdr:to>
      <xdr:col>102</xdr:col>
      <xdr:colOff>114300</xdr:colOff>
      <xdr:row>56</xdr:row>
      <xdr:rowOff>80676</xdr:rowOff>
    </xdr:to>
    <xdr:cxnSp macro="">
      <xdr:nvCxnSpPr>
        <xdr:cNvPr id="805" name="直線コネクタ 804">
          <a:extLst>
            <a:ext uri="{FF2B5EF4-FFF2-40B4-BE49-F238E27FC236}">
              <a16:creationId xmlns:a16="http://schemas.microsoft.com/office/drawing/2014/main" xmlns="" id="{00000000-0008-0000-0600-000025030000}"/>
            </a:ext>
          </a:extLst>
        </xdr:cNvPr>
        <xdr:cNvCxnSpPr/>
      </xdr:nvCxnSpPr>
      <xdr:spPr>
        <a:xfrm flipV="1">
          <a:off x="18656300" y="9512460"/>
          <a:ext cx="889000" cy="169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109589</xdr:rowOff>
    </xdr:from>
    <xdr:to>
      <xdr:col>102</xdr:col>
      <xdr:colOff>165100</xdr:colOff>
      <xdr:row>58</xdr:row>
      <xdr:rowOff>39739</xdr:rowOff>
    </xdr:to>
    <xdr:sp macro="" textlink="">
      <xdr:nvSpPr>
        <xdr:cNvPr id="806" name="フローチャート: 判断 805">
          <a:extLst>
            <a:ext uri="{FF2B5EF4-FFF2-40B4-BE49-F238E27FC236}">
              <a16:creationId xmlns:a16="http://schemas.microsoft.com/office/drawing/2014/main" xmlns="" id="{00000000-0008-0000-0600-000026030000}"/>
            </a:ext>
          </a:extLst>
        </xdr:cNvPr>
        <xdr:cNvSpPr/>
      </xdr:nvSpPr>
      <xdr:spPr>
        <a:xfrm>
          <a:off x="19494500" y="9882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30866</xdr:rowOff>
    </xdr:from>
    <xdr:ext cx="469744" cy="259045"/>
    <xdr:sp macro="" textlink="">
      <xdr:nvSpPr>
        <xdr:cNvPr id="807" name="テキスト ボックス 806">
          <a:extLst>
            <a:ext uri="{FF2B5EF4-FFF2-40B4-BE49-F238E27FC236}">
              <a16:creationId xmlns:a16="http://schemas.microsoft.com/office/drawing/2014/main" xmlns="" id="{00000000-0008-0000-0600-000027030000}"/>
            </a:ext>
          </a:extLst>
        </xdr:cNvPr>
        <xdr:cNvSpPr txBox="1"/>
      </xdr:nvSpPr>
      <xdr:spPr>
        <a:xfrm>
          <a:off x="19310428" y="9974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102753</xdr:rowOff>
    </xdr:from>
    <xdr:to>
      <xdr:col>98</xdr:col>
      <xdr:colOff>38100</xdr:colOff>
      <xdr:row>58</xdr:row>
      <xdr:rowOff>32903</xdr:rowOff>
    </xdr:to>
    <xdr:sp macro="" textlink="">
      <xdr:nvSpPr>
        <xdr:cNvPr id="808" name="フローチャート: 判断 807">
          <a:extLst>
            <a:ext uri="{FF2B5EF4-FFF2-40B4-BE49-F238E27FC236}">
              <a16:creationId xmlns:a16="http://schemas.microsoft.com/office/drawing/2014/main" xmlns="" id="{00000000-0008-0000-0600-000028030000}"/>
            </a:ext>
          </a:extLst>
        </xdr:cNvPr>
        <xdr:cNvSpPr/>
      </xdr:nvSpPr>
      <xdr:spPr>
        <a:xfrm>
          <a:off x="18605500" y="9875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24030</xdr:rowOff>
    </xdr:from>
    <xdr:ext cx="469744" cy="259045"/>
    <xdr:sp macro="" textlink="">
      <xdr:nvSpPr>
        <xdr:cNvPr id="809" name="テキスト ボックス 808">
          <a:extLst>
            <a:ext uri="{FF2B5EF4-FFF2-40B4-BE49-F238E27FC236}">
              <a16:creationId xmlns:a16="http://schemas.microsoft.com/office/drawing/2014/main" xmlns="" id="{00000000-0008-0000-0600-000029030000}"/>
            </a:ext>
          </a:extLst>
        </xdr:cNvPr>
        <xdr:cNvSpPr txBox="1"/>
      </xdr:nvSpPr>
      <xdr:spPr>
        <a:xfrm>
          <a:off x="18421428" y="9968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xmlns="" id="{00000000-0008-0000-0600-00002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xmlns="" id="{00000000-0008-0000-0600-00002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xmlns="" id="{00000000-0008-0000-0600-00002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xmlns="" id="{00000000-0008-0000-0600-00002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xmlns="" id="{00000000-0008-0000-0600-00002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169230</xdr:rowOff>
    </xdr:from>
    <xdr:to>
      <xdr:col>116</xdr:col>
      <xdr:colOff>114300</xdr:colOff>
      <xdr:row>55</xdr:row>
      <xdr:rowOff>99380</xdr:rowOff>
    </xdr:to>
    <xdr:sp macro="" textlink="">
      <xdr:nvSpPr>
        <xdr:cNvPr id="815" name="楕円 814">
          <a:extLst>
            <a:ext uri="{FF2B5EF4-FFF2-40B4-BE49-F238E27FC236}">
              <a16:creationId xmlns:a16="http://schemas.microsoft.com/office/drawing/2014/main" xmlns="" id="{00000000-0008-0000-0600-00002F030000}"/>
            </a:ext>
          </a:extLst>
        </xdr:cNvPr>
        <xdr:cNvSpPr/>
      </xdr:nvSpPr>
      <xdr:spPr>
        <a:xfrm>
          <a:off x="22110700" y="9427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54</xdr:row>
      <xdr:rowOff>20657</xdr:rowOff>
    </xdr:from>
    <xdr:ext cx="534377" cy="259045"/>
    <xdr:sp macro="" textlink="">
      <xdr:nvSpPr>
        <xdr:cNvPr id="816" name="貸付金該当値テキスト">
          <a:extLst>
            <a:ext uri="{FF2B5EF4-FFF2-40B4-BE49-F238E27FC236}">
              <a16:creationId xmlns:a16="http://schemas.microsoft.com/office/drawing/2014/main" xmlns="" id="{00000000-0008-0000-0600-000030030000}"/>
            </a:ext>
          </a:extLst>
        </xdr:cNvPr>
        <xdr:cNvSpPr txBox="1"/>
      </xdr:nvSpPr>
      <xdr:spPr>
        <a:xfrm>
          <a:off x="22212300" y="9278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121087</xdr:rowOff>
    </xdr:from>
    <xdr:to>
      <xdr:col>112</xdr:col>
      <xdr:colOff>38100</xdr:colOff>
      <xdr:row>57</xdr:row>
      <xdr:rowOff>51237</xdr:rowOff>
    </xdr:to>
    <xdr:sp macro="" textlink="">
      <xdr:nvSpPr>
        <xdr:cNvPr id="817" name="楕円 816">
          <a:extLst>
            <a:ext uri="{FF2B5EF4-FFF2-40B4-BE49-F238E27FC236}">
              <a16:creationId xmlns:a16="http://schemas.microsoft.com/office/drawing/2014/main" xmlns="" id="{00000000-0008-0000-0600-000031030000}"/>
            </a:ext>
          </a:extLst>
        </xdr:cNvPr>
        <xdr:cNvSpPr/>
      </xdr:nvSpPr>
      <xdr:spPr>
        <a:xfrm>
          <a:off x="21272500" y="9722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55</xdr:row>
      <xdr:rowOff>67764</xdr:rowOff>
    </xdr:from>
    <xdr:ext cx="534377" cy="259045"/>
    <xdr:sp macro="" textlink="">
      <xdr:nvSpPr>
        <xdr:cNvPr id="818" name="テキスト ボックス 817">
          <a:extLst>
            <a:ext uri="{FF2B5EF4-FFF2-40B4-BE49-F238E27FC236}">
              <a16:creationId xmlns:a16="http://schemas.microsoft.com/office/drawing/2014/main" xmlns="" id="{00000000-0008-0000-0600-000032030000}"/>
            </a:ext>
          </a:extLst>
        </xdr:cNvPr>
        <xdr:cNvSpPr txBox="1"/>
      </xdr:nvSpPr>
      <xdr:spPr>
        <a:xfrm>
          <a:off x="21056111" y="9497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56</xdr:row>
      <xdr:rowOff>51798</xdr:rowOff>
    </xdr:from>
    <xdr:to>
      <xdr:col>107</xdr:col>
      <xdr:colOff>101600</xdr:colOff>
      <xdr:row>56</xdr:row>
      <xdr:rowOff>153398</xdr:rowOff>
    </xdr:to>
    <xdr:sp macro="" textlink="">
      <xdr:nvSpPr>
        <xdr:cNvPr id="819" name="楕円 818">
          <a:extLst>
            <a:ext uri="{FF2B5EF4-FFF2-40B4-BE49-F238E27FC236}">
              <a16:creationId xmlns:a16="http://schemas.microsoft.com/office/drawing/2014/main" xmlns="" id="{00000000-0008-0000-0600-000033030000}"/>
            </a:ext>
          </a:extLst>
        </xdr:cNvPr>
        <xdr:cNvSpPr/>
      </xdr:nvSpPr>
      <xdr:spPr>
        <a:xfrm>
          <a:off x="20383500" y="9652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54</xdr:row>
      <xdr:rowOff>169925</xdr:rowOff>
    </xdr:from>
    <xdr:ext cx="534377" cy="259045"/>
    <xdr:sp macro="" textlink="">
      <xdr:nvSpPr>
        <xdr:cNvPr id="820" name="テキスト ボックス 819">
          <a:extLst>
            <a:ext uri="{FF2B5EF4-FFF2-40B4-BE49-F238E27FC236}">
              <a16:creationId xmlns:a16="http://schemas.microsoft.com/office/drawing/2014/main" xmlns="" id="{00000000-0008-0000-0600-000034030000}"/>
            </a:ext>
          </a:extLst>
        </xdr:cNvPr>
        <xdr:cNvSpPr txBox="1"/>
      </xdr:nvSpPr>
      <xdr:spPr>
        <a:xfrm>
          <a:off x="20167111" y="9428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55</xdr:row>
      <xdr:rowOff>31910</xdr:rowOff>
    </xdr:from>
    <xdr:to>
      <xdr:col>102</xdr:col>
      <xdr:colOff>165100</xdr:colOff>
      <xdr:row>55</xdr:row>
      <xdr:rowOff>133510</xdr:rowOff>
    </xdr:to>
    <xdr:sp macro="" textlink="">
      <xdr:nvSpPr>
        <xdr:cNvPr id="821" name="楕円 820">
          <a:extLst>
            <a:ext uri="{FF2B5EF4-FFF2-40B4-BE49-F238E27FC236}">
              <a16:creationId xmlns:a16="http://schemas.microsoft.com/office/drawing/2014/main" xmlns="" id="{00000000-0008-0000-0600-000035030000}"/>
            </a:ext>
          </a:extLst>
        </xdr:cNvPr>
        <xdr:cNvSpPr/>
      </xdr:nvSpPr>
      <xdr:spPr>
        <a:xfrm>
          <a:off x="19494500" y="9461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53</xdr:row>
      <xdr:rowOff>150037</xdr:rowOff>
    </xdr:from>
    <xdr:ext cx="534377" cy="259045"/>
    <xdr:sp macro="" textlink="">
      <xdr:nvSpPr>
        <xdr:cNvPr id="822" name="テキスト ボックス 821">
          <a:extLst>
            <a:ext uri="{FF2B5EF4-FFF2-40B4-BE49-F238E27FC236}">
              <a16:creationId xmlns:a16="http://schemas.microsoft.com/office/drawing/2014/main" xmlns="" id="{00000000-0008-0000-0600-000036030000}"/>
            </a:ext>
          </a:extLst>
        </xdr:cNvPr>
        <xdr:cNvSpPr txBox="1"/>
      </xdr:nvSpPr>
      <xdr:spPr>
        <a:xfrm>
          <a:off x="19278111" y="9236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29876</xdr:rowOff>
    </xdr:from>
    <xdr:to>
      <xdr:col>98</xdr:col>
      <xdr:colOff>38100</xdr:colOff>
      <xdr:row>56</xdr:row>
      <xdr:rowOff>131476</xdr:rowOff>
    </xdr:to>
    <xdr:sp macro="" textlink="">
      <xdr:nvSpPr>
        <xdr:cNvPr id="823" name="楕円 822">
          <a:extLst>
            <a:ext uri="{FF2B5EF4-FFF2-40B4-BE49-F238E27FC236}">
              <a16:creationId xmlns:a16="http://schemas.microsoft.com/office/drawing/2014/main" xmlns="" id="{00000000-0008-0000-0600-000037030000}"/>
            </a:ext>
          </a:extLst>
        </xdr:cNvPr>
        <xdr:cNvSpPr/>
      </xdr:nvSpPr>
      <xdr:spPr>
        <a:xfrm>
          <a:off x="18605500" y="9631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54</xdr:row>
      <xdr:rowOff>148003</xdr:rowOff>
    </xdr:from>
    <xdr:ext cx="534377" cy="259045"/>
    <xdr:sp macro="" textlink="">
      <xdr:nvSpPr>
        <xdr:cNvPr id="824" name="テキスト ボックス 823">
          <a:extLst>
            <a:ext uri="{FF2B5EF4-FFF2-40B4-BE49-F238E27FC236}">
              <a16:creationId xmlns:a16="http://schemas.microsoft.com/office/drawing/2014/main" xmlns="" id="{00000000-0008-0000-0600-000038030000}"/>
            </a:ext>
          </a:extLst>
        </xdr:cNvPr>
        <xdr:cNvSpPr txBox="1"/>
      </xdr:nvSpPr>
      <xdr:spPr>
        <a:xfrm>
          <a:off x="18389111" y="9406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5" name="正方形/長方形 824">
          <a:extLst>
            <a:ext uri="{FF2B5EF4-FFF2-40B4-BE49-F238E27FC236}">
              <a16:creationId xmlns:a16="http://schemas.microsoft.com/office/drawing/2014/main" xmlns="" id="{00000000-0008-0000-0600-000039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6" name="正方形/長方形 825">
          <a:extLst>
            <a:ext uri="{FF2B5EF4-FFF2-40B4-BE49-F238E27FC236}">
              <a16:creationId xmlns:a16="http://schemas.microsoft.com/office/drawing/2014/main" xmlns="" id="{00000000-0008-0000-0600-00003A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7" name="正方形/長方形 826">
          <a:extLst>
            <a:ext uri="{FF2B5EF4-FFF2-40B4-BE49-F238E27FC236}">
              <a16:creationId xmlns:a16="http://schemas.microsoft.com/office/drawing/2014/main" xmlns="" id="{00000000-0008-0000-0600-00003B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8" name="正方形/長方形 827">
          <a:extLst>
            <a:ext uri="{FF2B5EF4-FFF2-40B4-BE49-F238E27FC236}">
              <a16:creationId xmlns:a16="http://schemas.microsoft.com/office/drawing/2014/main" xmlns="" id="{00000000-0008-0000-0600-00003C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9" name="正方形/長方形 828">
          <a:extLst>
            <a:ext uri="{FF2B5EF4-FFF2-40B4-BE49-F238E27FC236}">
              <a16:creationId xmlns:a16="http://schemas.microsoft.com/office/drawing/2014/main" xmlns="" id="{00000000-0008-0000-0600-00003D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0" name="正方形/長方形 829">
          <a:extLst>
            <a:ext uri="{FF2B5EF4-FFF2-40B4-BE49-F238E27FC236}">
              <a16:creationId xmlns:a16="http://schemas.microsoft.com/office/drawing/2014/main" xmlns="" id="{00000000-0008-0000-0600-00003E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1" name="正方形/長方形 830">
          <a:extLst>
            <a:ext uri="{FF2B5EF4-FFF2-40B4-BE49-F238E27FC236}">
              <a16:creationId xmlns:a16="http://schemas.microsoft.com/office/drawing/2014/main" xmlns="" id="{00000000-0008-0000-0600-00003F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2" name="正方形/長方形 831">
          <a:extLst>
            <a:ext uri="{FF2B5EF4-FFF2-40B4-BE49-F238E27FC236}">
              <a16:creationId xmlns:a16="http://schemas.microsoft.com/office/drawing/2014/main" xmlns="" id="{00000000-0008-0000-0600-000040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3" name="テキスト ボックス 832">
          <a:extLst>
            <a:ext uri="{FF2B5EF4-FFF2-40B4-BE49-F238E27FC236}">
              <a16:creationId xmlns:a16="http://schemas.microsoft.com/office/drawing/2014/main" xmlns="" id="{00000000-0008-0000-0600-000041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4" name="直線コネクタ 833">
          <a:extLst>
            <a:ext uri="{FF2B5EF4-FFF2-40B4-BE49-F238E27FC236}">
              <a16:creationId xmlns:a16="http://schemas.microsoft.com/office/drawing/2014/main" xmlns="" id="{00000000-0008-0000-0600-000042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5" name="テキスト ボックス 834">
          <a:extLst>
            <a:ext uri="{FF2B5EF4-FFF2-40B4-BE49-F238E27FC236}">
              <a16:creationId xmlns:a16="http://schemas.microsoft.com/office/drawing/2014/main" xmlns="" id="{00000000-0008-0000-0600-000043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6" name="直線コネクタ 835">
          <a:extLst>
            <a:ext uri="{FF2B5EF4-FFF2-40B4-BE49-F238E27FC236}">
              <a16:creationId xmlns:a16="http://schemas.microsoft.com/office/drawing/2014/main" xmlns="" id="{00000000-0008-0000-0600-000044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7" name="テキスト ボックス 836">
          <a:extLst>
            <a:ext uri="{FF2B5EF4-FFF2-40B4-BE49-F238E27FC236}">
              <a16:creationId xmlns:a16="http://schemas.microsoft.com/office/drawing/2014/main" xmlns="" id="{00000000-0008-0000-0600-000045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8" name="直線コネクタ 837">
          <a:extLst>
            <a:ext uri="{FF2B5EF4-FFF2-40B4-BE49-F238E27FC236}">
              <a16:creationId xmlns:a16="http://schemas.microsoft.com/office/drawing/2014/main" xmlns="" id="{00000000-0008-0000-0600-000046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9" name="テキスト ボックス 838">
          <a:extLst>
            <a:ext uri="{FF2B5EF4-FFF2-40B4-BE49-F238E27FC236}">
              <a16:creationId xmlns:a16="http://schemas.microsoft.com/office/drawing/2014/main" xmlns="" id="{00000000-0008-0000-0600-000047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40" name="直線コネクタ 839">
          <a:extLst>
            <a:ext uri="{FF2B5EF4-FFF2-40B4-BE49-F238E27FC236}">
              <a16:creationId xmlns:a16="http://schemas.microsoft.com/office/drawing/2014/main" xmlns="" id="{00000000-0008-0000-0600-000048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41" name="テキスト ボックス 840">
          <a:extLst>
            <a:ext uri="{FF2B5EF4-FFF2-40B4-BE49-F238E27FC236}">
              <a16:creationId xmlns:a16="http://schemas.microsoft.com/office/drawing/2014/main" xmlns="" id="{00000000-0008-0000-0600-000049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2" name="直線コネクタ 841">
          <a:extLst>
            <a:ext uri="{FF2B5EF4-FFF2-40B4-BE49-F238E27FC236}">
              <a16:creationId xmlns:a16="http://schemas.microsoft.com/office/drawing/2014/main" xmlns="" id="{00000000-0008-0000-0600-00004A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43" name="テキスト ボックス 842">
          <a:extLst>
            <a:ext uri="{FF2B5EF4-FFF2-40B4-BE49-F238E27FC236}">
              <a16:creationId xmlns:a16="http://schemas.microsoft.com/office/drawing/2014/main" xmlns="" id="{00000000-0008-0000-0600-00004B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4" name="直線コネクタ 843">
          <a:extLst>
            <a:ext uri="{FF2B5EF4-FFF2-40B4-BE49-F238E27FC236}">
              <a16:creationId xmlns:a16="http://schemas.microsoft.com/office/drawing/2014/main" xmlns="" id="{00000000-0008-0000-0600-00004C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5" name="テキスト ボックス 844">
          <a:extLst>
            <a:ext uri="{FF2B5EF4-FFF2-40B4-BE49-F238E27FC236}">
              <a16:creationId xmlns:a16="http://schemas.microsoft.com/office/drawing/2014/main" xmlns="" id="{00000000-0008-0000-0600-00004D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6" name="直線コネクタ 845">
          <a:extLst>
            <a:ext uri="{FF2B5EF4-FFF2-40B4-BE49-F238E27FC236}">
              <a16:creationId xmlns:a16="http://schemas.microsoft.com/office/drawing/2014/main" xmlns="" id="{00000000-0008-0000-0600-00004E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7" name="テキスト ボックス 846">
          <a:extLst>
            <a:ext uri="{FF2B5EF4-FFF2-40B4-BE49-F238E27FC236}">
              <a16:creationId xmlns:a16="http://schemas.microsoft.com/office/drawing/2014/main" xmlns="" id="{00000000-0008-0000-0600-00004F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8" name="直線コネクタ 847">
          <a:extLst>
            <a:ext uri="{FF2B5EF4-FFF2-40B4-BE49-F238E27FC236}">
              <a16:creationId xmlns:a16="http://schemas.microsoft.com/office/drawing/2014/main" xmlns="" id="{00000000-0008-0000-0600-000050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9" name="テキスト ボックス 848">
          <a:extLst>
            <a:ext uri="{FF2B5EF4-FFF2-40B4-BE49-F238E27FC236}">
              <a16:creationId xmlns:a16="http://schemas.microsoft.com/office/drawing/2014/main" xmlns="" id="{00000000-0008-0000-0600-000051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0" name="繰出金グラフ枠">
          <a:extLst>
            <a:ext uri="{FF2B5EF4-FFF2-40B4-BE49-F238E27FC236}">
              <a16:creationId xmlns:a16="http://schemas.microsoft.com/office/drawing/2014/main" xmlns="" id="{00000000-0008-0000-0600-000052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10475</xdr:rowOff>
    </xdr:from>
    <xdr:to>
      <xdr:col>116</xdr:col>
      <xdr:colOff>62864</xdr:colOff>
      <xdr:row>78</xdr:row>
      <xdr:rowOff>82697</xdr:rowOff>
    </xdr:to>
    <xdr:cxnSp macro="">
      <xdr:nvCxnSpPr>
        <xdr:cNvPr id="851" name="直線コネクタ 850">
          <a:extLst>
            <a:ext uri="{FF2B5EF4-FFF2-40B4-BE49-F238E27FC236}">
              <a16:creationId xmlns:a16="http://schemas.microsoft.com/office/drawing/2014/main" xmlns="" id="{00000000-0008-0000-0600-000053030000}"/>
            </a:ext>
          </a:extLst>
        </xdr:cNvPr>
        <xdr:cNvCxnSpPr/>
      </xdr:nvCxnSpPr>
      <xdr:spPr>
        <a:xfrm flipV="1">
          <a:off x="22159595" y="12011975"/>
          <a:ext cx="1269" cy="1443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86524</xdr:rowOff>
    </xdr:from>
    <xdr:ext cx="534377" cy="259045"/>
    <xdr:sp macro="" textlink="">
      <xdr:nvSpPr>
        <xdr:cNvPr id="852" name="繰出金最小値テキスト">
          <a:extLst>
            <a:ext uri="{FF2B5EF4-FFF2-40B4-BE49-F238E27FC236}">
              <a16:creationId xmlns:a16="http://schemas.microsoft.com/office/drawing/2014/main" xmlns="" id="{00000000-0008-0000-0600-000054030000}"/>
            </a:ext>
          </a:extLst>
        </xdr:cNvPr>
        <xdr:cNvSpPr txBox="1"/>
      </xdr:nvSpPr>
      <xdr:spPr>
        <a:xfrm>
          <a:off x="22212300" y="13459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82697</xdr:rowOff>
    </xdr:from>
    <xdr:to>
      <xdr:col>116</xdr:col>
      <xdr:colOff>152400</xdr:colOff>
      <xdr:row>78</xdr:row>
      <xdr:rowOff>82697</xdr:rowOff>
    </xdr:to>
    <xdr:cxnSp macro="">
      <xdr:nvCxnSpPr>
        <xdr:cNvPr id="853" name="直線コネクタ 852">
          <a:extLst>
            <a:ext uri="{FF2B5EF4-FFF2-40B4-BE49-F238E27FC236}">
              <a16:creationId xmlns:a16="http://schemas.microsoft.com/office/drawing/2014/main" xmlns="" id="{00000000-0008-0000-0600-000055030000}"/>
            </a:ext>
          </a:extLst>
        </xdr:cNvPr>
        <xdr:cNvCxnSpPr/>
      </xdr:nvCxnSpPr>
      <xdr:spPr>
        <a:xfrm>
          <a:off x="22072600" y="134557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128602</xdr:rowOff>
    </xdr:from>
    <xdr:ext cx="599010" cy="259045"/>
    <xdr:sp macro="" textlink="">
      <xdr:nvSpPr>
        <xdr:cNvPr id="854" name="繰出金最大値テキスト">
          <a:extLst>
            <a:ext uri="{FF2B5EF4-FFF2-40B4-BE49-F238E27FC236}">
              <a16:creationId xmlns:a16="http://schemas.microsoft.com/office/drawing/2014/main" xmlns="" id="{00000000-0008-0000-0600-000056030000}"/>
            </a:ext>
          </a:extLst>
        </xdr:cNvPr>
        <xdr:cNvSpPr txBox="1"/>
      </xdr:nvSpPr>
      <xdr:spPr>
        <a:xfrm>
          <a:off x="22212300" y="117872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10475</xdr:rowOff>
    </xdr:from>
    <xdr:to>
      <xdr:col>116</xdr:col>
      <xdr:colOff>152400</xdr:colOff>
      <xdr:row>70</xdr:row>
      <xdr:rowOff>10475</xdr:rowOff>
    </xdr:to>
    <xdr:cxnSp macro="">
      <xdr:nvCxnSpPr>
        <xdr:cNvPr id="855" name="直線コネクタ 854">
          <a:extLst>
            <a:ext uri="{FF2B5EF4-FFF2-40B4-BE49-F238E27FC236}">
              <a16:creationId xmlns:a16="http://schemas.microsoft.com/office/drawing/2014/main" xmlns="" id="{00000000-0008-0000-0600-000057030000}"/>
            </a:ext>
          </a:extLst>
        </xdr:cNvPr>
        <xdr:cNvCxnSpPr/>
      </xdr:nvCxnSpPr>
      <xdr:spPr>
        <a:xfrm>
          <a:off x="22072600" y="12011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129412</xdr:rowOff>
    </xdr:from>
    <xdr:to>
      <xdr:col>116</xdr:col>
      <xdr:colOff>63500</xdr:colOff>
      <xdr:row>76</xdr:row>
      <xdr:rowOff>149661</xdr:rowOff>
    </xdr:to>
    <xdr:cxnSp macro="">
      <xdr:nvCxnSpPr>
        <xdr:cNvPr id="856" name="直線コネクタ 855">
          <a:extLst>
            <a:ext uri="{FF2B5EF4-FFF2-40B4-BE49-F238E27FC236}">
              <a16:creationId xmlns:a16="http://schemas.microsoft.com/office/drawing/2014/main" xmlns="" id="{00000000-0008-0000-0600-000058030000}"/>
            </a:ext>
          </a:extLst>
        </xdr:cNvPr>
        <xdr:cNvCxnSpPr/>
      </xdr:nvCxnSpPr>
      <xdr:spPr>
        <a:xfrm>
          <a:off x="21323300" y="13159612"/>
          <a:ext cx="838200" cy="20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67592</xdr:rowOff>
    </xdr:from>
    <xdr:ext cx="534377" cy="259045"/>
    <xdr:sp macro="" textlink="">
      <xdr:nvSpPr>
        <xdr:cNvPr id="857" name="繰出金平均値テキスト">
          <a:extLst>
            <a:ext uri="{FF2B5EF4-FFF2-40B4-BE49-F238E27FC236}">
              <a16:creationId xmlns:a16="http://schemas.microsoft.com/office/drawing/2014/main" xmlns="" id="{00000000-0008-0000-0600-000059030000}"/>
            </a:ext>
          </a:extLst>
        </xdr:cNvPr>
        <xdr:cNvSpPr txBox="1"/>
      </xdr:nvSpPr>
      <xdr:spPr>
        <a:xfrm>
          <a:off x="22212300" y="127548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44715</xdr:rowOff>
    </xdr:from>
    <xdr:to>
      <xdr:col>116</xdr:col>
      <xdr:colOff>114300</xdr:colOff>
      <xdr:row>75</xdr:row>
      <xdr:rowOff>146315</xdr:rowOff>
    </xdr:to>
    <xdr:sp macro="" textlink="">
      <xdr:nvSpPr>
        <xdr:cNvPr id="858" name="フローチャート: 判断 857">
          <a:extLst>
            <a:ext uri="{FF2B5EF4-FFF2-40B4-BE49-F238E27FC236}">
              <a16:creationId xmlns:a16="http://schemas.microsoft.com/office/drawing/2014/main" xmlns="" id="{00000000-0008-0000-0600-00005A030000}"/>
            </a:ext>
          </a:extLst>
        </xdr:cNvPr>
        <xdr:cNvSpPr/>
      </xdr:nvSpPr>
      <xdr:spPr>
        <a:xfrm>
          <a:off x="22110700" y="12903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129412</xdr:rowOff>
    </xdr:from>
    <xdr:to>
      <xdr:col>111</xdr:col>
      <xdr:colOff>177800</xdr:colOff>
      <xdr:row>76</xdr:row>
      <xdr:rowOff>160062</xdr:rowOff>
    </xdr:to>
    <xdr:cxnSp macro="">
      <xdr:nvCxnSpPr>
        <xdr:cNvPr id="859" name="直線コネクタ 858">
          <a:extLst>
            <a:ext uri="{FF2B5EF4-FFF2-40B4-BE49-F238E27FC236}">
              <a16:creationId xmlns:a16="http://schemas.microsoft.com/office/drawing/2014/main" xmlns="" id="{00000000-0008-0000-0600-00005B030000}"/>
            </a:ext>
          </a:extLst>
        </xdr:cNvPr>
        <xdr:cNvCxnSpPr/>
      </xdr:nvCxnSpPr>
      <xdr:spPr>
        <a:xfrm flipV="1">
          <a:off x="20434300" y="13159612"/>
          <a:ext cx="889000" cy="3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29480</xdr:rowOff>
    </xdr:from>
    <xdr:to>
      <xdr:col>112</xdr:col>
      <xdr:colOff>38100</xdr:colOff>
      <xdr:row>75</xdr:row>
      <xdr:rowOff>131080</xdr:rowOff>
    </xdr:to>
    <xdr:sp macro="" textlink="">
      <xdr:nvSpPr>
        <xdr:cNvPr id="860" name="フローチャート: 判断 859">
          <a:extLst>
            <a:ext uri="{FF2B5EF4-FFF2-40B4-BE49-F238E27FC236}">
              <a16:creationId xmlns:a16="http://schemas.microsoft.com/office/drawing/2014/main" xmlns="" id="{00000000-0008-0000-0600-00005C030000}"/>
            </a:ext>
          </a:extLst>
        </xdr:cNvPr>
        <xdr:cNvSpPr/>
      </xdr:nvSpPr>
      <xdr:spPr>
        <a:xfrm>
          <a:off x="21272500" y="12888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147607</xdr:rowOff>
    </xdr:from>
    <xdr:ext cx="534377" cy="259045"/>
    <xdr:sp macro="" textlink="">
      <xdr:nvSpPr>
        <xdr:cNvPr id="861" name="テキスト ボックス 860">
          <a:extLst>
            <a:ext uri="{FF2B5EF4-FFF2-40B4-BE49-F238E27FC236}">
              <a16:creationId xmlns:a16="http://schemas.microsoft.com/office/drawing/2014/main" xmlns="" id="{00000000-0008-0000-0600-00005D030000}"/>
            </a:ext>
          </a:extLst>
        </xdr:cNvPr>
        <xdr:cNvSpPr txBox="1"/>
      </xdr:nvSpPr>
      <xdr:spPr>
        <a:xfrm>
          <a:off x="21056111" y="12663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145121</xdr:rowOff>
    </xdr:from>
    <xdr:to>
      <xdr:col>107</xdr:col>
      <xdr:colOff>50800</xdr:colOff>
      <xdr:row>76</xdr:row>
      <xdr:rowOff>160062</xdr:rowOff>
    </xdr:to>
    <xdr:cxnSp macro="">
      <xdr:nvCxnSpPr>
        <xdr:cNvPr id="862" name="直線コネクタ 861">
          <a:extLst>
            <a:ext uri="{FF2B5EF4-FFF2-40B4-BE49-F238E27FC236}">
              <a16:creationId xmlns:a16="http://schemas.microsoft.com/office/drawing/2014/main" xmlns="" id="{00000000-0008-0000-0600-00005E030000}"/>
            </a:ext>
          </a:extLst>
        </xdr:cNvPr>
        <xdr:cNvCxnSpPr/>
      </xdr:nvCxnSpPr>
      <xdr:spPr>
        <a:xfrm>
          <a:off x="19545300" y="13175321"/>
          <a:ext cx="889000" cy="14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14197</xdr:rowOff>
    </xdr:from>
    <xdr:to>
      <xdr:col>107</xdr:col>
      <xdr:colOff>101600</xdr:colOff>
      <xdr:row>75</xdr:row>
      <xdr:rowOff>115797</xdr:rowOff>
    </xdr:to>
    <xdr:sp macro="" textlink="">
      <xdr:nvSpPr>
        <xdr:cNvPr id="863" name="フローチャート: 判断 862">
          <a:extLst>
            <a:ext uri="{FF2B5EF4-FFF2-40B4-BE49-F238E27FC236}">
              <a16:creationId xmlns:a16="http://schemas.microsoft.com/office/drawing/2014/main" xmlns="" id="{00000000-0008-0000-0600-00005F030000}"/>
            </a:ext>
          </a:extLst>
        </xdr:cNvPr>
        <xdr:cNvSpPr/>
      </xdr:nvSpPr>
      <xdr:spPr>
        <a:xfrm>
          <a:off x="20383500" y="1287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132324</xdr:rowOff>
    </xdr:from>
    <xdr:ext cx="534377" cy="259045"/>
    <xdr:sp macro="" textlink="">
      <xdr:nvSpPr>
        <xdr:cNvPr id="864" name="テキスト ボックス 863">
          <a:extLst>
            <a:ext uri="{FF2B5EF4-FFF2-40B4-BE49-F238E27FC236}">
              <a16:creationId xmlns:a16="http://schemas.microsoft.com/office/drawing/2014/main" xmlns="" id="{00000000-0008-0000-0600-000060030000}"/>
            </a:ext>
          </a:extLst>
        </xdr:cNvPr>
        <xdr:cNvSpPr txBox="1"/>
      </xdr:nvSpPr>
      <xdr:spPr>
        <a:xfrm>
          <a:off x="20167111" y="12648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145121</xdr:rowOff>
    </xdr:from>
    <xdr:to>
      <xdr:col>102</xdr:col>
      <xdr:colOff>114300</xdr:colOff>
      <xdr:row>77</xdr:row>
      <xdr:rowOff>37533</xdr:rowOff>
    </xdr:to>
    <xdr:cxnSp macro="">
      <xdr:nvCxnSpPr>
        <xdr:cNvPr id="865" name="直線コネクタ 864">
          <a:extLst>
            <a:ext uri="{FF2B5EF4-FFF2-40B4-BE49-F238E27FC236}">
              <a16:creationId xmlns:a16="http://schemas.microsoft.com/office/drawing/2014/main" xmlns="" id="{00000000-0008-0000-0600-000061030000}"/>
            </a:ext>
          </a:extLst>
        </xdr:cNvPr>
        <xdr:cNvCxnSpPr/>
      </xdr:nvCxnSpPr>
      <xdr:spPr>
        <a:xfrm flipV="1">
          <a:off x="18656300" y="13175321"/>
          <a:ext cx="889000" cy="63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35620</xdr:rowOff>
    </xdr:from>
    <xdr:to>
      <xdr:col>102</xdr:col>
      <xdr:colOff>165100</xdr:colOff>
      <xdr:row>75</xdr:row>
      <xdr:rowOff>137220</xdr:rowOff>
    </xdr:to>
    <xdr:sp macro="" textlink="">
      <xdr:nvSpPr>
        <xdr:cNvPr id="866" name="フローチャート: 判断 865">
          <a:extLst>
            <a:ext uri="{FF2B5EF4-FFF2-40B4-BE49-F238E27FC236}">
              <a16:creationId xmlns:a16="http://schemas.microsoft.com/office/drawing/2014/main" xmlns="" id="{00000000-0008-0000-0600-000062030000}"/>
            </a:ext>
          </a:extLst>
        </xdr:cNvPr>
        <xdr:cNvSpPr/>
      </xdr:nvSpPr>
      <xdr:spPr>
        <a:xfrm>
          <a:off x="19494500" y="12894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153747</xdr:rowOff>
    </xdr:from>
    <xdr:ext cx="534377" cy="259045"/>
    <xdr:sp macro="" textlink="">
      <xdr:nvSpPr>
        <xdr:cNvPr id="867" name="テキスト ボックス 866">
          <a:extLst>
            <a:ext uri="{FF2B5EF4-FFF2-40B4-BE49-F238E27FC236}">
              <a16:creationId xmlns:a16="http://schemas.microsoft.com/office/drawing/2014/main" xmlns="" id="{00000000-0008-0000-0600-000063030000}"/>
            </a:ext>
          </a:extLst>
        </xdr:cNvPr>
        <xdr:cNvSpPr txBox="1"/>
      </xdr:nvSpPr>
      <xdr:spPr>
        <a:xfrm>
          <a:off x="19278111" y="12669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101065</xdr:rowOff>
    </xdr:from>
    <xdr:to>
      <xdr:col>98</xdr:col>
      <xdr:colOff>38100</xdr:colOff>
      <xdr:row>76</xdr:row>
      <xdr:rowOff>31215</xdr:rowOff>
    </xdr:to>
    <xdr:sp macro="" textlink="">
      <xdr:nvSpPr>
        <xdr:cNvPr id="868" name="フローチャート: 判断 867">
          <a:extLst>
            <a:ext uri="{FF2B5EF4-FFF2-40B4-BE49-F238E27FC236}">
              <a16:creationId xmlns:a16="http://schemas.microsoft.com/office/drawing/2014/main" xmlns="" id="{00000000-0008-0000-0600-000064030000}"/>
            </a:ext>
          </a:extLst>
        </xdr:cNvPr>
        <xdr:cNvSpPr/>
      </xdr:nvSpPr>
      <xdr:spPr>
        <a:xfrm>
          <a:off x="18605500" y="1295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47742</xdr:rowOff>
    </xdr:from>
    <xdr:ext cx="534377" cy="259045"/>
    <xdr:sp macro="" textlink="">
      <xdr:nvSpPr>
        <xdr:cNvPr id="869" name="テキスト ボックス 868">
          <a:extLst>
            <a:ext uri="{FF2B5EF4-FFF2-40B4-BE49-F238E27FC236}">
              <a16:creationId xmlns:a16="http://schemas.microsoft.com/office/drawing/2014/main" xmlns="" id="{00000000-0008-0000-0600-000065030000}"/>
            </a:ext>
          </a:extLst>
        </xdr:cNvPr>
        <xdr:cNvSpPr txBox="1"/>
      </xdr:nvSpPr>
      <xdr:spPr>
        <a:xfrm>
          <a:off x="18389111" y="12735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xmlns="" id="{00000000-0008-0000-0600-000066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xmlns="" id="{00000000-0008-0000-0600-000067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xmlns="" id="{00000000-0008-0000-0600-000068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xmlns="" id="{00000000-0008-0000-0600-000069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xmlns="" id="{00000000-0008-0000-0600-00006A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98861</xdr:rowOff>
    </xdr:from>
    <xdr:to>
      <xdr:col>116</xdr:col>
      <xdr:colOff>114300</xdr:colOff>
      <xdr:row>77</xdr:row>
      <xdr:rowOff>29011</xdr:rowOff>
    </xdr:to>
    <xdr:sp macro="" textlink="">
      <xdr:nvSpPr>
        <xdr:cNvPr id="875" name="楕円 874">
          <a:extLst>
            <a:ext uri="{FF2B5EF4-FFF2-40B4-BE49-F238E27FC236}">
              <a16:creationId xmlns:a16="http://schemas.microsoft.com/office/drawing/2014/main" xmlns="" id="{00000000-0008-0000-0600-00006B030000}"/>
            </a:ext>
          </a:extLst>
        </xdr:cNvPr>
        <xdr:cNvSpPr/>
      </xdr:nvSpPr>
      <xdr:spPr>
        <a:xfrm>
          <a:off x="22110700" y="1312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77288</xdr:rowOff>
    </xdr:from>
    <xdr:ext cx="534377" cy="259045"/>
    <xdr:sp macro="" textlink="">
      <xdr:nvSpPr>
        <xdr:cNvPr id="876" name="繰出金該当値テキスト">
          <a:extLst>
            <a:ext uri="{FF2B5EF4-FFF2-40B4-BE49-F238E27FC236}">
              <a16:creationId xmlns:a16="http://schemas.microsoft.com/office/drawing/2014/main" xmlns="" id="{00000000-0008-0000-0600-00006C030000}"/>
            </a:ext>
          </a:extLst>
        </xdr:cNvPr>
        <xdr:cNvSpPr txBox="1"/>
      </xdr:nvSpPr>
      <xdr:spPr>
        <a:xfrm>
          <a:off x="22212300" y="13107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78612</xdr:rowOff>
    </xdr:from>
    <xdr:to>
      <xdr:col>112</xdr:col>
      <xdr:colOff>38100</xdr:colOff>
      <xdr:row>77</xdr:row>
      <xdr:rowOff>8762</xdr:rowOff>
    </xdr:to>
    <xdr:sp macro="" textlink="">
      <xdr:nvSpPr>
        <xdr:cNvPr id="877" name="楕円 876">
          <a:extLst>
            <a:ext uri="{FF2B5EF4-FFF2-40B4-BE49-F238E27FC236}">
              <a16:creationId xmlns:a16="http://schemas.microsoft.com/office/drawing/2014/main" xmlns="" id="{00000000-0008-0000-0600-00006D030000}"/>
            </a:ext>
          </a:extLst>
        </xdr:cNvPr>
        <xdr:cNvSpPr/>
      </xdr:nvSpPr>
      <xdr:spPr>
        <a:xfrm>
          <a:off x="21272500" y="13108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171339</xdr:rowOff>
    </xdr:from>
    <xdr:ext cx="534377" cy="259045"/>
    <xdr:sp macro="" textlink="">
      <xdr:nvSpPr>
        <xdr:cNvPr id="878" name="テキスト ボックス 877">
          <a:extLst>
            <a:ext uri="{FF2B5EF4-FFF2-40B4-BE49-F238E27FC236}">
              <a16:creationId xmlns:a16="http://schemas.microsoft.com/office/drawing/2014/main" xmlns="" id="{00000000-0008-0000-0600-00006E030000}"/>
            </a:ext>
          </a:extLst>
        </xdr:cNvPr>
        <xdr:cNvSpPr txBox="1"/>
      </xdr:nvSpPr>
      <xdr:spPr>
        <a:xfrm>
          <a:off x="21056111" y="13201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109262</xdr:rowOff>
    </xdr:from>
    <xdr:to>
      <xdr:col>107</xdr:col>
      <xdr:colOff>101600</xdr:colOff>
      <xdr:row>77</xdr:row>
      <xdr:rowOff>39412</xdr:rowOff>
    </xdr:to>
    <xdr:sp macro="" textlink="">
      <xdr:nvSpPr>
        <xdr:cNvPr id="879" name="楕円 878">
          <a:extLst>
            <a:ext uri="{FF2B5EF4-FFF2-40B4-BE49-F238E27FC236}">
              <a16:creationId xmlns:a16="http://schemas.microsoft.com/office/drawing/2014/main" xmlns="" id="{00000000-0008-0000-0600-00006F030000}"/>
            </a:ext>
          </a:extLst>
        </xdr:cNvPr>
        <xdr:cNvSpPr/>
      </xdr:nvSpPr>
      <xdr:spPr>
        <a:xfrm>
          <a:off x="20383500" y="13139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30539</xdr:rowOff>
    </xdr:from>
    <xdr:ext cx="534377" cy="259045"/>
    <xdr:sp macro="" textlink="">
      <xdr:nvSpPr>
        <xdr:cNvPr id="880" name="テキスト ボックス 879">
          <a:extLst>
            <a:ext uri="{FF2B5EF4-FFF2-40B4-BE49-F238E27FC236}">
              <a16:creationId xmlns:a16="http://schemas.microsoft.com/office/drawing/2014/main" xmlns="" id="{00000000-0008-0000-0600-000070030000}"/>
            </a:ext>
          </a:extLst>
        </xdr:cNvPr>
        <xdr:cNvSpPr txBox="1"/>
      </xdr:nvSpPr>
      <xdr:spPr>
        <a:xfrm>
          <a:off x="20167111" y="13232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94321</xdr:rowOff>
    </xdr:from>
    <xdr:to>
      <xdr:col>102</xdr:col>
      <xdr:colOff>165100</xdr:colOff>
      <xdr:row>77</xdr:row>
      <xdr:rowOff>24471</xdr:rowOff>
    </xdr:to>
    <xdr:sp macro="" textlink="">
      <xdr:nvSpPr>
        <xdr:cNvPr id="881" name="楕円 880">
          <a:extLst>
            <a:ext uri="{FF2B5EF4-FFF2-40B4-BE49-F238E27FC236}">
              <a16:creationId xmlns:a16="http://schemas.microsoft.com/office/drawing/2014/main" xmlns="" id="{00000000-0008-0000-0600-000071030000}"/>
            </a:ext>
          </a:extLst>
        </xdr:cNvPr>
        <xdr:cNvSpPr/>
      </xdr:nvSpPr>
      <xdr:spPr>
        <a:xfrm>
          <a:off x="19494500" y="13124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15598</xdr:rowOff>
    </xdr:from>
    <xdr:ext cx="534377" cy="259045"/>
    <xdr:sp macro="" textlink="">
      <xdr:nvSpPr>
        <xdr:cNvPr id="882" name="テキスト ボックス 881">
          <a:extLst>
            <a:ext uri="{FF2B5EF4-FFF2-40B4-BE49-F238E27FC236}">
              <a16:creationId xmlns:a16="http://schemas.microsoft.com/office/drawing/2014/main" xmlns="" id="{00000000-0008-0000-0600-000072030000}"/>
            </a:ext>
          </a:extLst>
        </xdr:cNvPr>
        <xdr:cNvSpPr txBox="1"/>
      </xdr:nvSpPr>
      <xdr:spPr>
        <a:xfrm>
          <a:off x="19278111" y="13217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158183</xdr:rowOff>
    </xdr:from>
    <xdr:to>
      <xdr:col>98</xdr:col>
      <xdr:colOff>38100</xdr:colOff>
      <xdr:row>77</xdr:row>
      <xdr:rowOff>88333</xdr:rowOff>
    </xdr:to>
    <xdr:sp macro="" textlink="">
      <xdr:nvSpPr>
        <xdr:cNvPr id="883" name="楕円 882">
          <a:extLst>
            <a:ext uri="{FF2B5EF4-FFF2-40B4-BE49-F238E27FC236}">
              <a16:creationId xmlns:a16="http://schemas.microsoft.com/office/drawing/2014/main" xmlns="" id="{00000000-0008-0000-0600-000073030000}"/>
            </a:ext>
          </a:extLst>
        </xdr:cNvPr>
        <xdr:cNvSpPr/>
      </xdr:nvSpPr>
      <xdr:spPr>
        <a:xfrm>
          <a:off x="18605500" y="13188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79460</xdr:rowOff>
    </xdr:from>
    <xdr:ext cx="534377" cy="259045"/>
    <xdr:sp macro="" textlink="">
      <xdr:nvSpPr>
        <xdr:cNvPr id="884" name="テキスト ボックス 883">
          <a:extLst>
            <a:ext uri="{FF2B5EF4-FFF2-40B4-BE49-F238E27FC236}">
              <a16:creationId xmlns:a16="http://schemas.microsoft.com/office/drawing/2014/main" xmlns="" id="{00000000-0008-0000-0600-000074030000}"/>
            </a:ext>
          </a:extLst>
        </xdr:cNvPr>
        <xdr:cNvSpPr txBox="1"/>
      </xdr:nvSpPr>
      <xdr:spPr>
        <a:xfrm>
          <a:off x="18389111" y="13281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5" name="正方形/長方形 884">
          <a:extLst>
            <a:ext uri="{FF2B5EF4-FFF2-40B4-BE49-F238E27FC236}">
              <a16:creationId xmlns:a16="http://schemas.microsoft.com/office/drawing/2014/main" xmlns="" id="{00000000-0008-0000-0600-000075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6" name="正方形/長方形 885">
          <a:extLst>
            <a:ext uri="{FF2B5EF4-FFF2-40B4-BE49-F238E27FC236}">
              <a16:creationId xmlns:a16="http://schemas.microsoft.com/office/drawing/2014/main" xmlns="" id="{00000000-0008-0000-0600-000076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7" name="正方形/長方形 886">
          <a:extLst>
            <a:ext uri="{FF2B5EF4-FFF2-40B4-BE49-F238E27FC236}">
              <a16:creationId xmlns:a16="http://schemas.microsoft.com/office/drawing/2014/main" xmlns="" id="{00000000-0008-0000-0600-000077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8" name="正方形/長方形 887">
          <a:extLst>
            <a:ext uri="{FF2B5EF4-FFF2-40B4-BE49-F238E27FC236}">
              <a16:creationId xmlns:a16="http://schemas.microsoft.com/office/drawing/2014/main" xmlns="" id="{00000000-0008-0000-0600-000078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9" name="正方形/長方形 888">
          <a:extLst>
            <a:ext uri="{FF2B5EF4-FFF2-40B4-BE49-F238E27FC236}">
              <a16:creationId xmlns:a16="http://schemas.microsoft.com/office/drawing/2014/main" xmlns="" id="{00000000-0008-0000-0600-000079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0" name="正方形/長方形 889">
          <a:extLst>
            <a:ext uri="{FF2B5EF4-FFF2-40B4-BE49-F238E27FC236}">
              <a16:creationId xmlns:a16="http://schemas.microsoft.com/office/drawing/2014/main" xmlns="" id="{00000000-0008-0000-0600-00007A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1" name="正方形/長方形 890">
          <a:extLst>
            <a:ext uri="{FF2B5EF4-FFF2-40B4-BE49-F238E27FC236}">
              <a16:creationId xmlns:a16="http://schemas.microsoft.com/office/drawing/2014/main" xmlns="" id="{00000000-0008-0000-0600-00007B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2" name="正方形/長方形 891">
          <a:extLst>
            <a:ext uri="{FF2B5EF4-FFF2-40B4-BE49-F238E27FC236}">
              <a16:creationId xmlns:a16="http://schemas.microsoft.com/office/drawing/2014/main" xmlns="" id="{00000000-0008-0000-0600-00007C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3" name="テキスト ボックス 892">
          <a:extLst>
            <a:ext uri="{FF2B5EF4-FFF2-40B4-BE49-F238E27FC236}">
              <a16:creationId xmlns:a16="http://schemas.microsoft.com/office/drawing/2014/main" xmlns="" id="{00000000-0008-0000-0600-00007D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4" name="直線コネクタ 893">
          <a:extLst>
            <a:ext uri="{FF2B5EF4-FFF2-40B4-BE49-F238E27FC236}">
              <a16:creationId xmlns:a16="http://schemas.microsoft.com/office/drawing/2014/main" xmlns="" id="{00000000-0008-0000-0600-00007E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5" name="直線コネクタ 894">
          <a:extLst>
            <a:ext uri="{FF2B5EF4-FFF2-40B4-BE49-F238E27FC236}">
              <a16:creationId xmlns:a16="http://schemas.microsoft.com/office/drawing/2014/main" xmlns="" id="{00000000-0008-0000-0600-00007F030000}"/>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6" name="テキスト ボックス 895">
          <a:extLst>
            <a:ext uri="{FF2B5EF4-FFF2-40B4-BE49-F238E27FC236}">
              <a16:creationId xmlns:a16="http://schemas.microsoft.com/office/drawing/2014/main" xmlns="" id="{00000000-0008-0000-0600-000080030000}"/>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7" name="直線コネクタ 896">
          <a:extLst>
            <a:ext uri="{FF2B5EF4-FFF2-40B4-BE49-F238E27FC236}">
              <a16:creationId xmlns:a16="http://schemas.microsoft.com/office/drawing/2014/main" xmlns="" id="{00000000-0008-0000-0600-000081030000}"/>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8" name="テキスト ボックス 897">
          <a:extLst>
            <a:ext uri="{FF2B5EF4-FFF2-40B4-BE49-F238E27FC236}">
              <a16:creationId xmlns:a16="http://schemas.microsoft.com/office/drawing/2014/main" xmlns="" id="{00000000-0008-0000-0600-000082030000}"/>
            </a:ext>
          </a:extLst>
        </xdr:cNvPr>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xmlns="" id="{00000000-0008-0000-0600-00008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900" name="テキスト ボックス 899">
          <a:extLst>
            <a:ext uri="{FF2B5EF4-FFF2-40B4-BE49-F238E27FC236}">
              <a16:creationId xmlns:a16="http://schemas.microsoft.com/office/drawing/2014/main" xmlns="" id="{00000000-0008-0000-0600-000084030000}"/>
            </a:ext>
          </a:extLst>
        </xdr:cNvPr>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901" name="直線コネクタ 900">
          <a:extLst>
            <a:ext uri="{FF2B5EF4-FFF2-40B4-BE49-F238E27FC236}">
              <a16:creationId xmlns:a16="http://schemas.microsoft.com/office/drawing/2014/main" xmlns="" id="{00000000-0008-0000-0600-000085030000}"/>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902" name="テキスト ボックス 901">
          <a:extLst>
            <a:ext uri="{FF2B5EF4-FFF2-40B4-BE49-F238E27FC236}">
              <a16:creationId xmlns:a16="http://schemas.microsoft.com/office/drawing/2014/main" xmlns="" id="{00000000-0008-0000-0600-000086030000}"/>
            </a:ext>
          </a:extLst>
        </xdr:cNvPr>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3" name="直線コネクタ 902">
          <a:extLst>
            <a:ext uri="{FF2B5EF4-FFF2-40B4-BE49-F238E27FC236}">
              <a16:creationId xmlns:a16="http://schemas.microsoft.com/office/drawing/2014/main" xmlns="" id="{00000000-0008-0000-0600-000087030000}"/>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89</xdr:row>
      <xdr:rowOff>92727</xdr:rowOff>
    </xdr:from>
    <xdr:ext cx="531299" cy="259045"/>
    <xdr:sp macro="" textlink="">
      <xdr:nvSpPr>
        <xdr:cNvPr id="904" name="テキスト ボックス 903">
          <a:extLst>
            <a:ext uri="{FF2B5EF4-FFF2-40B4-BE49-F238E27FC236}">
              <a16:creationId xmlns:a16="http://schemas.microsoft.com/office/drawing/2014/main" xmlns="" id="{00000000-0008-0000-0600-000088030000}"/>
            </a:ext>
          </a:extLst>
        </xdr:cNvPr>
        <xdr:cNvSpPr txBox="1"/>
      </xdr:nvSpPr>
      <xdr:spPr>
        <a:xfrm>
          <a:off x="17756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5" name="直線コネクタ 904">
          <a:extLst>
            <a:ext uri="{FF2B5EF4-FFF2-40B4-BE49-F238E27FC236}">
              <a16:creationId xmlns:a16="http://schemas.microsoft.com/office/drawing/2014/main" xmlns="" id="{00000000-0008-0000-0600-000089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6" name="テキスト ボックス 905">
          <a:extLst>
            <a:ext uri="{FF2B5EF4-FFF2-40B4-BE49-F238E27FC236}">
              <a16:creationId xmlns:a16="http://schemas.microsoft.com/office/drawing/2014/main" xmlns="" id="{00000000-0008-0000-0600-00008A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7" name="前年度繰上充用金グラフ枠">
          <a:extLst>
            <a:ext uri="{FF2B5EF4-FFF2-40B4-BE49-F238E27FC236}">
              <a16:creationId xmlns:a16="http://schemas.microsoft.com/office/drawing/2014/main" xmlns="" id="{00000000-0008-0000-0600-00008B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30987</xdr:rowOff>
    </xdr:from>
    <xdr:to>
      <xdr:col>116</xdr:col>
      <xdr:colOff>62864</xdr:colOff>
      <xdr:row>99</xdr:row>
      <xdr:rowOff>44450</xdr:rowOff>
    </xdr:to>
    <xdr:cxnSp macro="">
      <xdr:nvCxnSpPr>
        <xdr:cNvPr id="908" name="直線コネクタ 907">
          <a:extLst>
            <a:ext uri="{FF2B5EF4-FFF2-40B4-BE49-F238E27FC236}">
              <a16:creationId xmlns:a16="http://schemas.microsoft.com/office/drawing/2014/main" xmlns="" id="{00000000-0008-0000-0600-00008C030000}"/>
            </a:ext>
          </a:extLst>
        </xdr:cNvPr>
        <xdr:cNvCxnSpPr/>
      </xdr:nvCxnSpPr>
      <xdr:spPr>
        <a:xfrm flipV="1">
          <a:off x="22159595" y="15461487"/>
          <a:ext cx="1269" cy="1556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90695</xdr:rowOff>
    </xdr:from>
    <xdr:ext cx="249299" cy="259045"/>
    <xdr:sp macro="" textlink="">
      <xdr:nvSpPr>
        <xdr:cNvPr id="909" name="前年度繰上充用金最小値テキスト">
          <a:extLst>
            <a:ext uri="{FF2B5EF4-FFF2-40B4-BE49-F238E27FC236}">
              <a16:creationId xmlns:a16="http://schemas.microsoft.com/office/drawing/2014/main" xmlns="" id="{00000000-0008-0000-0600-00008D030000}"/>
            </a:ext>
          </a:extLst>
        </xdr:cNvPr>
        <xdr:cNvSpPr txBox="1"/>
      </xdr:nvSpPr>
      <xdr:spPr>
        <a:xfrm>
          <a:off x="22212300" y="170642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10" name="直線コネクタ 909">
          <a:extLst>
            <a:ext uri="{FF2B5EF4-FFF2-40B4-BE49-F238E27FC236}">
              <a16:creationId xmlns:a16="http://schemas.microsoft.com/office/drawing/2014/main" xmlns="" id="{00000000-0008-0000-0600-00008E030000}"/>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149114</xdr:rowOff>
    </xdr:from>
    <xdr:ext cx="534377" cy="259045"/>
    <xdr:sp macro="" textlink="">
      <xdr:nvSpPr>
        <xdr:cNvPr id="911" name="前年度繰上充用金最大値テキスト">
          <a:extLst>
            <a:ext uri="{FF2B5EF4-FFF2-40B4-BE49-F238E27FC236}">
              <a16:creationId xmlns:a16="http://schemas.microsoft.com/office/drawing/2014/main" xmlns="" id="{00000000-0008-0000-0600-00008F030000}"/>
            </a:ext>
          </a:extLst>
        </xdr:cNvPr>
        <xdr:cNvSpPr txBox="1"/>
      </xdr:nvSpPr>
      <xdr:spPr>
        <a:xfrm>
          <a:off x="22212300" y="15236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30987</xdr:rowOff>
    </xdr:from>
    <xdr:to>
      <xdr:col>116</xdr:col>
      <xdr:colOff>152400</xdr:colOff>
      <xdr:row>90</xdr:row>
      <xdr:rowOff>30987</xdr:rowOff>
    </xdr:to>
    <xdr:cxnSp macro="">
      <xdr:nvCxnSpPr>
        <xdr:cNvPr id="912" name="直線コネクタ 911">
          <a:extLst>
            <a:ext uri="{FF2B5EF4-FFF2-40B4-BE49-F238E27FC236}">
              <a16:creationId xmlns:a16="http://schemas.microsoft.com/office/drawing/2014/main" xmlns="" id="{00000000-0008-0000-0600-000090030000}"/>
            </a:ext>
          </a:extLst>
        </xdr:cNvPr>
        <xdr:cNvCxnSpPr/>
      </xdr:nvCxnSpPr>
      <xdr:spPr>
        <a:xfrm>
          <a:off x="22072600" y="154614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3" name="直線コネクタ 912">
          <a:extLst>
            <a:ext uri="{FF2B5EF4-FFF2-40B4-BE49-F238E27FC236}">
              <a16:creationId xmlns:a16="http://schemas.microsoft.com/office/drawing/2014/main" xmlns="" id="{00000000-0008-0000-0600-000091030000}"/>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8145</xdr:rowOff>
    </xdr:from>
    <xdr:ext cx="313932" cy="259045"/>
    <xdr:sp macro="" textlink="">
      <xdr:nvSpPr>
        <xdr:cNvPr id="914" name="前年度繰上充用金平均値テキスト">
          <a:extLst>
            <a:ext uri="{FF2B5EF4-FFF2-40B4-BE49-F238E27FC236}">
              <a16:creationId xmlns:a16="http://schemas.microsoft.com/office/drawing/2014/main" xmlns="" id="{00000000-0008-0000-0600-000092030000}"/>
            </a:ext>
          </a:extLst>
        </xdr:cNvPr>
        <xdr:cNvSpPr txBox="1"/>
      </xdr:nvSpPr>
      <xdr:spPr>
        <a:xfrm>
          <a:off x="22212300" y="16810245"/>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156718</xdr:rowOff>
    </xdr:from>
    <xdr:to>
      <xdr:col>116</xdr:col>
      <xdr:colOff>114300</xdr:colOff>
      <xdr:row>99</xdr:row>
      <xdr:rowOff>86868</xdr:rowOff>
    </xdr:to>
    <xdr:sp macro="" textlink="">
      <xdr:nvSpPr>
        <xdr:cNvPr id="915" name="フローチャート: 判断 914">
          <a:extLst>
            <a:ext uri="{FF2B5EF4-FFF2-40B4-BE49-F238E27FC236}">
              <a16:creationId xmlns:a16="http://schemas.microsoft.com/office/drawing/2014/main" xmlns="" id="{00000000-0008-0000-0600-000093030000}"/>
            </a:ext>
          </a:extLst>
        </xdr:cNvPr>
        <xdr:cNvSpPr/>
      </xdr:nvSpPr>
      <xdr:spPr>
        <a:xfrm>
          <a:off x="22110700" y="1695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6" name="直線コネクタ 915">
          <a:extLst>
            <a:ext uri="{FF2B5EF4-FFF2-40B4-BE49-F238E27FC236}">
              <a16:creationId xmlns:a16="http://schemas.microsoft.com/office/drawing/2014/main" xmlns="" id="{00000000-0008-0000-0600-000094030000}"/>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157353</xdr:rowOff>
    </xdr:from>
    <xdr:to>
      <xdr:col>112</xdr:col>
      <xdr:colOff>38100</xdr:colOff>
      <xdr:row>99</xdr:row>
      <xdr:rowOff>87503</xdr:rowOff>
    </xdr:to>
    <xdr:sp macro="" textlink="">
      <xdr:nvSpPr>
        <xdr:cNvPr id="917" name="フローチャート: 判断 916">
          <a:extLst>
            <a:ext uri="{FF2B5EF4-FFF2-40B4-BE49-F238E27FC236}">
              <a16:creationId xmlns:a16="http://schemas.microsoft.com/office/drawing/2014/main" xmlns="" id="{00000000-0008-0000-0600-000095030000}"/>
            </a:ext>
          </a:extLst>
        </xdr:cNvPr>
        <xdr:cNvSpPr/>
      </xdr:nvSpPr>
      <xdr:spPr>
        <a:xfrm>
          <a:off x="21272500" y="1695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104030</xdr:rowOff>
    </xdr:from>
    <xdr:ext cx="313932" cy="259045"/>
    <xdr:sp macro="" textlink="">
      <xdr:nvSpPr>
        <xdr:cNvPr id="918" name="テキスト ボックス 917">
          <a:extLst>
            <a:ext uri="{FF2B5EF4-FFF2-40B4-BE49-F238E27FC236}">
              <a16:creationId xmlns:a16="http://schemas.microsoft.com/office/drawing/2014/main" xmlns="" id="{00000000-0008-0000-0600-000096030000}"/>
            </a:ext>
          </a:extLst>
        </xdr:cNvPr>
        <xdr:cNvSpPr txBox="1"/>
      </xdr:nvSpPr>
      <xdr:spPr>
        <a:xfrm>
          <a:off x="21166333" y="1673468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9" name="直線コネクタ 918">
          <a:extLst>
            <a:ext uri="{FF2B5EF4-FFF2-40B4-BE49-F238E27FC236}">
              <a16:creationId xmlns:a16="http://schemas.microsoft.com/office/drawing/2014/main" xmlns="" id="{00000000-0008-0000-0600-000097030000}"/>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158114</xdr:rowOff>
    </xdr:from>
    <xdr:to>
      <xdr:col>107</xdr:col>
      <xdr:colOff>101600</xdr:colOff>
      <xdr:row>99</xdr:row>
      <xdr:rowOff>88264</xdr:rowOff>
    </xdr:to>
    <xdr:sp macro="" textlink="">
      <xdr:nvSpPr>
        <xdr:cNvPr id="920" name="フローチャート: 判断 919">
          <a:extLst>
            <a:ext uri="{FF2B5EF4-FFF2-40B4-BE49-F238E27FC236}">
              <a16:creationId xmlns:a16="http://schemas.microsoft.com/office/drawing/2014/main" xmlns="" id="{00000000-0008-0000-0600-000098030000}"/>
            </a:ext>
          </a:extLst>
        </xdr:cNvPr>
        <xdr:cNvSpPr/>
      </xdr:nvSpPr>
      <xdr:spPr>
        <a:xfrm>
          <a:off x="20383500" y="16960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104791</xdr:rowOff>
    </xdr:from>
    <xdr:ext cx="313932" cy="259045"/>
    <xdr:sp macro="" textlink="">
      <xdr:nvSpPr>
        <xdr:cNvPr id="921" name="テキスト ボックス 920">
          <a:extLst>
            <a:ext uri="{FF2B5EF4-FFF2-40B4-BE49-F238E27FC236}">
              <a16:creationId xmlns:a16="http://schemas.microsoft.com/office/drawing/2014/main" xmlns="" id="{00000000-0008-0000-0600-000099030000}"/>
            </a:ext>
          </a:extLst>
        </xdr:cNvPr>
        <xdr:cNvSpPr txBox="1"/>
      </xdr:nvSpPr>
      <xdr:spPr>
        <a:xfrm>
          <a:off x="20277333" y="1673544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22" name="直線コネクタ 921">
          <a:extLst>
            <a:ext uri="{FF2B5EF4-FFF2-40B4-BE49-F238E27FC236}">
              <a16:creationId xmlns:a16="http://schemas.microsoft.com/office/drawing/2014/main" xmlns="" id="{00000000-0008-0000-0600-00009A030000}"/>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157862</xdr:rowOff>
    </xdr:from>
    <xdr:to>
      <xdr:col>102</xdr:col>
      <xdr:colOff>165100</xdr:colOff>
      <xdr:row>99</xdr:row>
      <xdr:rowOff>88012</xdr:rowOff>
    </xdr:to>
    <xdr:sp macro="" textlink="">
      <xdr:nvSpPr>
        <xdr:cNvPr id="923" name="フローチャート: 判断 922">
          <a:extLst>
            <a:ext uri="{FF2B5EF4-FFF2-40B4-BE49-F238E27FC236}">
              <a16:creationId xmlns:a16="http://schemas.microsoft.com/office/drawing/2014/main" xmlns="" id="{00000000-0008-0000-0600-00009B030000}"/>
            </a:ext>
          </a:extLst>
        </xdr:cNvPr>
        <xdr:cNvSpPr/>
      </xdr:nvSpPr>
      <xdr:spPr>
        <a:xfrm>
          <a:off x="19494500" y="16959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104539</xdr:rowOff>
    </xdr:from>
    <xdr:ext cx="313932" cy="259045"/>
    <xdr:sp macro="" textlink="">
      <xdr:nvSpPr>
        <xdr:cNvPr id="924" name="テキスト ボックス 923">
          <a:extLst>
            <a:ext uri="{FF2B5EF4-FFF2-40B4-BE49-F238E27FC236}">
              <a16:creationId xmlns:a16="http://schemas.microsoft.com/office/drawing/2014/main" xmlns="" id="{00000000-0008-0000-0600-00009C030000}"/>
            </a:ext>
          </a:extLst>
        </xdr:cNvPr>
        <xdr:cNvSpPr txBox="1"/>
      </xdr:nvSpPr>
      <xdr:spPr>
        <a:xfrm>
          <a:off x="19388333" y="1673518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160910</xdr:rowOff>
    </xdr:from>
    <xdr:to>
      <xdr:col>98</xdr:col>
      <xdr:colOff>38100</xdr:colOff>
      <xdr:row>99</xdr:row>
      <xdr:rowOff>91060</xdr:rowOff>
    </xdr:to>
    <xdr:sp macro="" textlink="">
      <xdr:nvSpPr>
        <xdr:cNvPr id="925" name="フローチャート: 判断 924">
          <a:extLst>
            <a:ext uri="{FF2B5EF4-FFF2-40B4-BE49-F238E27FC236}">
              <a16:creationId xmlns:a16="http://schemas.microsoft.com/office/drawing/2014/main" xmlns="" id="{00000000-0008-0000-0600-00009D030000}"/>
            </a:ext>
          </a:extLst>
        </xdr:cNvPr>
        <xdr:cNvSpPr/>
      </xdr:nvSpPr>
      <xdr:spPr>
        <a:xfrm>
          <a:off x="18605500" y="16963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107587</xdr:rowOff>
    </xdr:from>
    <xdr:ext cx="313932" cy="259045"/>
    <xdr:sp macro="" textlink="">
      <xdr:nvSpPr>
        <xdr:cNvPr id="926" name="テキスト ボックス 925">
          <a:extLst>
            <a:ext uri="{FF2B5EF4-FFF2-40B4-BE49-F238E27FC236}">
              <a16:creationId xmlns:a16="http://schemas.microsoft.com/office/drawing/2014/main" xmlns="" id="{00000000-0008-0000-0600-00009E030000}"/>
            </a:ext>
          </a:extLst>
        </xdr:cNvPr>
        <xdr:cNvSpPr txBox="1"/>
      </xdr:nvSpPr>
      <xdr:spPr>
        <a:xfrm>
          <a:off x="18499333" y="167382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xmlns="" id="{00000000-0008-0000-0600-00009F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xmlns="" id="{00000000-0008-0000-0600-0000A0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xmlns="" id="{00000000-0008-0000-0600-0000A1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30" name="テキスト ボックス 929">
          <a:extLst>
            <a:ext uri="{FF2B5EF4-FFF2-40B4-BE49-F238E27FC236}">
              <a16:creationId xmlns:a16="http://schemas.microsoft.com/office/drawing/2014/main" xmlns="" id="{00000000-0008-0000-0600-0000A2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31" name="テキスト ボックス 930">
          <a:extLst>
            <a:ext uri="{FF2B5EF4-FFF2-40B4-BE49-F238E27FC236}">
              <a16:creationId xmlns:a16="http://schemas.microsoft.com/office/drawing/2014/main" xmlns="" id="{00000000-0008-0000-0600-0000A3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32" name="楕円 931">
          <a:extLst>
            <a:ext uri="{FF2B5EF4-FFF2-40B4-BE49-F238E27FC236}">
              <a16:creationId xmlns:a16="http://schemas.microsoft.com/office/drawing/2014/main" xmlns="" id="{00000000-0008-0000-0600-0000A4030000}"/>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135145</xdr:rowOff>
    </xdr:from>
    <xdr:ext cx="249299" cy="259045"/>
    <xdr:sp macro="" textlink="">
      <xdr:nvSpPr>
        <xdr:cNvPr id="933" name="前年度繰上充用金該当値テキスト">
          <a:extLst>
            <a:ext uri="{FF2B5EF4-FFF2-40B4-BE49-F238E27FC236}">
              <a16:creationId xmlns:a16="http://schemas.microsoft.com/office/drawing/2014/main" xmlns="" id="{00000000-0008-0000-0600-0000A5030000}"/>
            </a:ext>
          </a:extLst>
        </xdr:cNvPr>
        <xdr:cNvSpPr txBox="1"/>
      </xdr:nvSpPr>
      <xdr:spPr>
        <a:xfrm>
          <a:off x="22212300" y="169372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4" name="楕円 933">
          <a:extLst>
            <a:ext uri="{FF2B5EF4-FFF2-40B4-BE49-F238E27FC236}">
              <a16:creationId xmlns:a16="http://schemas.microsoft.com/office/drawing/2014/main" xmlns="" id="{00000000-0008-0000-0600-0000A6030000}"/>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5" name="テキスト ボックス 934">
          <a:extLst>
            <a:ext uri="{FF2B5EF4-FFF2-40B4-BE49-F238E27FC236}">
              <a16:creationId xmlns:a16="http://schemas.microsoft.com/office/drawing/2014/main" xmlns="" id="{00000000-0008-0000-0600-0000A7030000}"/>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6" name="楕円 935">
          <a:extLst>
            <a:ext uri="{FF2B5EF4-FFF2-40B4-BE49-F238E27FC236}">
              <a16:creationId xmlns:a16="http://schemas.microsoft.com/office/drawing/2014/main" xmlns="" id="{00000000-0008-0000-0600-0000A8030000}"/>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7" name="テキスト ボックス 936">
          <a:extLst>
            <a:ext uri="{FF2B5EF4-FFF2-40B4-BE49-F238E27FC236}">
              <a16:creationId xmlns:a16="http://schemas.microsoft.com/office/drawing/2014/main" xmlns="" id="{00000000-0008-0000-0600-0000A9030000}"/>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8" name="楕円 937">
          <a:extLst>
            <a:ext uri="{FF2B5EF4-FFF2-40B4-BE49-F238E27FC236}">
              <a16:creationId xmlns:a16="http://schemas.microsoft.com/office/drawing/2014/main" xmlns="" id="{00000000-0008-0000-0600-0000AA030000}"/>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9" name="テキスト ボックス 938">
          <a:extLst>
            <a:ext uri="{FF2B5EF4-FFF2-40B4-BE49-F238E27FC236}">
              <a16:creationId xmlns:a16="http://schemas.microsoft.com/office/drawing/2014/main" xmlns="" id="{00000000-0008-0000-0600-0000AB030000}"/>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40" name="楕円 939">
          <a:extLst>
            <a:ext uri="{FF2B5EF4-FFF2-40B4-BE49-F238E27FC236}">
              <a16:creationId xmlns:a16="http://schemas.microsoft.com/office/drawing/2014/main" xmlns="" id="{00000000-0008-0000-0600-0000AC030000}"/>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41" name="テキスト ボックス 940">
          <a:extLst>
            <a:ext uri="{FF2B5EF4-FFF2-40B4-BE49-F238E27FC236}">
              <a16:creationId xmlns:a16="http://schemas.microsoft.com/office/drawing/2014/main" xmlns="" id="{00000000-0008-0000-0600-0000AD030000}"/>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2" name="正方形/長方形 941">
          <a:extLst>
            <a:ext uri="{FF2B5EF4-FFF2-40B4-BE49-F238E27FC236}">
              <a16:creationId xmlns:a16="http://schemas.microsoft.com/office/drawing/2014/main" xmlns="" id="{00000000-0008-0000-0600-0000A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3" name="正方形/長方形 942">
          <a:extLst>
            <a:ext uri="{FF2B5EF4-FFF2-40B4-BE49-F238E27FC236}">
              <a16:creationId xmlns:a16="http://schemas.microsoft.com/office/drawing/2014/main" xmlns="" id="{00000000-0008-0000-0600-0000A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4" name="テキスト ボックス 943">
          <a:extLst>
            <a:ext uri="{FF2B5EF4-FFF2-40B4-BE49-F238E27FC236}">
              <a16:creationId xmlns:a16="http://schemas.microsoft.com/office/drawing/2014/main" xmlns="" id="{00000000-0008-0000-0600-0000B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歳出の決算総額は、住民一人当たり約</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466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千円となっている。</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物件費は、平成</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28</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年度以降ふるさと納税事業に係る経費が増加したが、平成</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年度は返礼品割合の減に伴い減少した。維持</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補修費が</a:t>
          </a:r>
          <a:r>
            <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a:t>
          </a:r>
          <a:r>
            <a:rPr kumimoji="0"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内</a:t>
          </a:r>
          <a:r>
            <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平均</a:t>
          </a:r>
          <a:r>
            <a:rPr kumimoji="0"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値</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と比べ高いのは、本市が豪雪地帯に位置することから除排雪経費が多額となることによるもので、平成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年度の減少は、平成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年度が豪雪年度であったためである。扶助費は、住民一人当たり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千円となっており、平成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年度からの子ども・子育て新制度に係る給付費や障害者自立支援給付費及び生活保護費の増加に伴い毎年大幅に増加し、平成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年度から比較すると</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39.1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％増加しており、</a:t>
          </a:r>
          <a:r>
            <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a:t>
          </a:r>
          <a:r>
            <a:rPr kumimoji="0"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内</a:t>
          </a:r>
          <a:r>
            <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平均</a:t>
          </a:r>
          <a:r>
            <a:rPr kumimoji="0"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値</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とほぼ同額となっている。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普通建設事業費のうち、新規整備については平成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年度に萩野学園義務教育学校建設の本体工事が終了し、更新整備については市庁舎の耐震化工事や日新中学校大規模改修工事が平成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年度で完了したことなどにより、一人当たりの経費が平成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年度と比較して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減少している。しかし、今後数年間は明倫学区小中一貫教育学校建設の新規整備、公共施設の更新整備ともに増加していく見込みである。このことにより、公債費については、小中一貫校や耐震改修事業の元金償還が開始されたことにより増加しており、今後も増加傾向となる。貸付金については、産業立地促進資金融資制度預託金等による市・県・金融機関の市内立地企業への協調融資により類似団体平均に比べ多くなっ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xmlns=""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xmlns=""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xmlns=""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山形県新庄市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xmlns=""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35,849
35,482
222.85
17,711,044
16,702,148
930,163
9,464,990
14,358,630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26.8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xmlns=""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xmlns=""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xmlns=""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xmlns=""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xmlns=""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xmlns=""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xmlns=""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xmlns=""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xmlns=""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xmlns=""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xmlns=""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xmlns="" id="{00000000-0008-0000-07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xmlns=""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xmlns=""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xmlns=""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xmlns=""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xmlns=""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xmlns=""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xmlns=""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xmlns=""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xmlns=""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xmlns=""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xmlns=""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xmlns=""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xmlns=""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xmlns=""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xmlns=""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xmlns=""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xmlns=""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xmlns=""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xmlns=""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xmlns=""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xmlns=""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xmlns=""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xmlns=""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xmlns=""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59880</xdr:rowOff>
    </xdr:from>
    <xdr:to>
      <xdr:col>24</xdr:col>
      <xdr:colOff>62865</xdr:colOff>
      <xdr:row>37</xdr:row>
      <xdr:rowOff>160274</xdr:rowOff>
    </xdr:to>
    <xdr:cxnSp macro="">
      <xdr:nvCxnSpPr>
        <xdr:cNvPr id="56" name="直線コネクタ 55">
          <a:extLst>
            <a:ext uri="{FF2B5EF4-FFF2-40B4-BE49-F238E27FC236}">
              <a16:creationId xmlns:a16="http://schemas.microsoft.com/office/drawing/2014/main" xmlns="" id="{00000000-0008-0000-0700-000038000000}"/>
            </a:ext>
          </a:extLst>
        </xdr:cNvPr>
        <xdr:cNvCxnSpPr/>
      </xdr:nvCxnSpPr>
      <xdr:spPr>
        <a:xfrm flipV="1">
          <a:off x="4633595" y="5203380"/>
          <a:ext cx="1270" cy="13005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164101</xdr:rowOff>
    </xdr:from>
    <xdr:ext cx="469744" cy="259045"/>
    <xdr:sp macro="" textlink="">
      <xdr:nvSpPr>
        <xdr:cNvPr id="57" name="議会費最小値テキスト">
          <a:extLst>
            <a:ext uri="{FF2B5EF4-FFF2-40B4-BE49-F238E27FC236}">
              <a16:creationId xmlns:a16="http://schemas.microsoft.com/office/drawing/2014/main" xmlns="" id="{00000000-0008-0000-0700-000039000000}"/>
            </a:ext>
          </a:extLst>
        </xdr:cNvPr>
        <xdr:cNvSpPr txBox="1"/>
      </xdr:nvSpPr>
      <xdr:spPr>
        <a:xfrm>
          <a:off x="4686300" y="6507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160274</xdr:rowOff>
    </xdr:from>
    <xdr:to>
      <xdr:col>24</xdr:col>
      <xdr:colOff>152400</xdr:colOff>
      <xdr:row>37</xdr:row>
      <xdr:rowOff>160274</xdr:rowOff>
    </xdr:to>
    <xdr:cxnSp macro="">
      <xdr:nvCxnSpPr>
        <xdr:cNvPr id="58" name="直線コネクタ 57">
          <a:extLst>
            <a:ext uri="{FF2B5EF4-FFF2-40B4-BE49-F238E27FC236}">
              <a16:creationId xmlns:a16="http://schemas.microsoft.com/office/drawing/2014/main" xmlns="" id="{00000000-0008-0000-0700-00003A000000}"/>
            </a:ext>
          </a:extLst>
        </xdr:cNvPr>
        <xdr:cNvCxnSpPr/>
      </xdr:nvCxnSpPr>
      <xdr:spPr>
        <a:xfrm>
          <a:off x="4546600" y="6503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6557</xdr:rowOff>
    </xdr:from>
    <xdr:ext cx="534377" cy="259045"/>
    <xdr:sp macro="" textlink="">
      <xdr:nvSpPr>
        <xdr:cNvPr id="59" name="議会費最大値テキスト">
          <a:extLst>
            <a:ext uri="{FF2B5EF4-FFF2-40B4-BE49-F238E27FC236}">
              <a16:creationId xmlns:a16="http://schemas.microsoft.com/office/drawing/2014/main" xmlns="" id="{00000000-0008-0000-0700-00003B000000}"/>
            </a:ext>
          </a:extLst>
        </xdr:cNvPr>
        <xdr:cNvSpPr txBox="1"/>
      </xdr:nvSpPr>
      <xdr:spPr>
        <a:xfrm>
          <a:off x="4686300" y="4978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10,019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59880</xdr:rowOff>
    </xdr:from>
    <xdr:to>
      <xdr:col>24</xdr:col>
      <xdr:colOff>152400</xdr:colOff>
      <xdr:row>30</xdr:row>
      <xdr:rowOff>59880</xdr:rowOff>
    </xdr:to>
    <xdr:cxnSp macro="">
      <xdr:nvCxnSpPr>
        <xdr:cNvPr id="60" name="直線コネクタ 59">
          <a:extLst>
            <a:ext uri="{FF2B5EF4-FFF2-40B4-BE49-F238E27FC236}">
              <a16:creationId xmlns:a16="http://schemas.microsoft.com/office/drawing/2014/main" xmlns="" id="{00000000-0008-0000-0700-00003C000000}"/>
            </a:ext>
          </a:extLst>
        </xdr:cNvPr>
        <xdr:cNvCxnSpPr/>
      </xdr:nvCxnSpPr>
      <xdr:spPr>
        <a:xfrm>
          <a:off x="4546600" y="5203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113411</xdr:rowOff>
    </xdr:from>
    <xdr:to>
      <xdr:col>24</xdr:col>
      <xdr:colOff>63500</xdr:colOff>
      <xdr:row>35</xdr:row>
      <xdr:rowOff>121793</xdr:rowOff>
    </xdr:to>
    <xdr:cxnSp macro="">
      <xdr:nvCxnSpPr>
        <xdr:cNvPr id="61" name="直線コネクタ 60">
          <a:extLst>
            <a:ext uri="{FF2B5EF4-FFF2-40B4-BE49-F238E27FC236}">
              <a16:creationId xmlns:a16="http://schemas.microsoft.com/office/drawing/2014/main" xmlns="" id="{00000000-0008-0000-0700-00003D000000}"/>
            </a:ext>
          </a:extLst>
        </xdr:cNvPr>
        <xdr:cNvCxnSpPr/>
      </xdr:nvCxnSpPr>
      <xdr:spPr>
        <a:xfrm flipV="1">
          <a:off x="3797300" y="6114161"/>
          <a:ext cx="83820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59707</xdr:rowOff>
    </xdr:from>
    <xdr:ext cx="469744" cy="259045"/>
    <xdr:sp macro="" textlink="">
      <xdr:nvSpPr>
        <xdr:cNvPr id="62" name="議会費平均値テキスト">
          <a:extLst>
            <a:ext uri="{FF2B5EF4-FFF2-40B4-BE49-F238E27FC236}">
              <a16:creationId xmlns:a16="http://schemas.microsoft.com/office/drawing/2014/main" xmlns="" id="{00000000-0008-0000-0700-00003E000000}"/>
            </a:ext>
          </a:extLst>
        </xdr:cNvPr>
        <xdr:cNvSpPr txBox="1"/>
      </xdr:nvSpPr>
      <xdr:spPr>
        <a:xfrm>
          <a:off x="4686300" y="60604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81280</xdr:rowOff>
    </xdr:from>
    <xdr:to>
      <xdr:col>24</xdr:col>
      <xdr:colOff>114300</xdr:colOff>
      <xdr:row>36</xdr:row>
      <xdr:rowOff>11430</xdr:rowOff>
    </xdr:to>
    <xdr:sp macro="" textlink="">
      <xdr:nvSpPr>
        <xdr:cNvPr id="63" name="フローチャート: 判断 62">
          <a:extLst>
            <a:ext uri="{FF2B5EF4-FFF2-40B4-BE49-F238E27FC236}">
              <a16:creationId xmlns:a16="http://schemas.microsoft.com/office/drawing/2014/main" xmlns="" id="{00000000-0008-0000-0700-00003F000000}"/>
            </a:ext>
          </a:extLst>
        </xdr:cNvPr>
        <xdr:cNvSpPr/>
      </xdr:nvSpPr>
      <xdr:spPr>
        <a:xfrm>
          <a:off x="4584700" y="6082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120650</xdr:rowOff>
    </xdr:from>
    <xdr:to>
      <xdr:col>19</xdr:col>
      <xdr:colOff>177800</xdr:colOff>
      <xdr:row>35</xdr:row>
      <xdr:rowOff>121793</xdr:rowOff>
    </xdr:to>
    <xdr:cxnSp macro="">
      <xdr:nvCxnSpPr>
        <xdr:cNvPr id="64" name="直線コネクタ 63">
          <a:extLst>
            <a:ext uri="{FF2B5EF4-FFF2-40B4-BE49-F238E27FC236}">
              <a16:creationId xmlns:a16="http://schemas.microsoft.com/office/drawing/2014/main" xmlns="" id="{00000000-0008-0000-0700-000040000000}"/>
            </a:ext>
          </a:extLst>
        </xdr:cNvPr>
        <xdr:cNvCxnSpPr/>
      </xdr:nvCxnSpPr>
      <xdr:spPr>
        <a:xfrm>
          <a:off x="2908300" y="6121400"/>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86614</xdr:rowOff>
    </xdr:from>
    <xdr:to>
      <xdr:col>20</xdr:col>
      <xdr:colOff>38100</xdr:colOff>
      <xdr:row>36</xdr:row>
      <xdr:rowOff>16764</xdr:rowOff>
    </xdr:to>
    <xdr:sp macro="" textlink="">
      <xdr:nvSpPr>
        <xdr:cNvPr id="65" name="フローチャート: 判断 64">
          <a:extLst>
            <a:ext uri="{FF2B5EF4-FFF2-40B4-BE49-F238E27FC236}">
              <a16:creationId xmlns:a16="http://schemas.microsoft.com/office/drawing/2014/main" xmlns="" id="{00000000-0008-0000-0700-000041000000}"/>
            </a:ext>
          </a:extLst>
        </xdr:cNvPr>
        <xdr:cNvSpPr/>
      </xdr:nvSpPr>
      <xdr:spPr>
        <a:xfrm>
          <a:off x="3746500" y="608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7891</xdr:rowOff>
    </xdr:from>
    <xdr:ext cx="469744" cy="259045"/>
    <xdr:sp macro="" textlink="">
      <xdr:nvSpPr>
        <xdr:cNvPr id="66" name="テキスト ボックス 65">
          <a:extLst>
            <a:ext uri="{FF2B5EF4-FFF2-40B4-BE49-F238E27FC236}">
              <a16:creationId xmlns:a16="http://schemas.microsoft.com/office/drawing/2014/main" xmlns="" id="{00000000-0008-0000-0700-000042000000}"/>
            </a:ext>
          </a:extLst>
        </xdr:cNvPr>
        <xdr:cNvSpPr txBox="1"/>
      </xdr:nvSpPr>
      <xdr:spPr>
        <a:xfrm>
          <a:off x="3562428" y="6180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68453</xdr:rowOff>
    </xdr:from>
    <xdr:to>
      <xdr:col>15</xdr:col>
      <xdr:colOff>50800</xdr:colOff>
      <xdr:row>35</xdr:row>
      <xdr:rowOff>120650</xdr:rowOff>
    </xdr:to>
    <xdr:cxnSp macro="">
      <xdr:nvCxnSpPr>
        <xdr:cNvPr id="67" name="直線コネクタ 66">
          <a:extLst>
            <a:ext uri="{FF2B5EF4-FFF2-40B4-BE49-F238E27FC236}">
              <a16:creationId xmlns:a16="http://schemas.microsoft.com/office/drawing/2014/main" xmlns="" id="{00000000-0008-0000-0700-000043000000}"/>
            </a:ext>
          </a:extLst>
        </xdr:cNvPr>
        <xdr:cNvCxnSpPr/>
      </xdr:nvCxnSpPr>
      <xdr:spPr>
        <a:xfrm>
          <a:off x="2019300" y="6069203"/>
          <a:ext cx="889000" cy="52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92520</xdr:rowOff>
    </xdr:from>
    <xdr:to>
      <xdr:col>15</xdr:col>
      <xdr:colOff>101600</xdr:colOff>
      <xdr:row>36</xdr:row>
      <xdr:rowOff>22670</xdr:rowOff>
    </xdr:to>
    <xdr:sp macro="" textlink="">
      <xdr:nvSpPr>
        <xdr:cNvPr id="68" name="フローチャート: 判断 67">
          <a:extLst>
            <a:ext uri="{FF2B5EF4-FFF2-40B4-BE49-F238E27FC236}">
              <a16:creationId xmlns:a16="http://schemas.microsoft.com/office/drawing/2014/main" xmlns="" id="{00000000-0008-0000-0700-000044000000}"/>
            </a:ext>
          </a:extLst>
        </xdr:cNvPr>
        <xdr:cNvSpPr/>
      </xdr:nvSpPr>
      <xdr:spPr>
        <a:xfrm>
          <a:off x="2857500" y="6093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13797</xdr:rowOff>
    </xdr:from>
    <xdr:ext cx="469744" cy="259045"/>
    <xdr:sp macro="" textlink="">
      <xdr:nvSpPr>
        <xdr:cNvPr id="69" name="テキスト ボックス 68">
          <a:extLst>
            <a:ext uri="{FF2B5EF4-FFF2-40B4-BE49-F238E27FC236}">
              <a16:creationId xmlns:a16="http://schemas.microsoft.com/office/drawing/2014/main" xmlns="" id="{00000000-0008-0000-0700-000045000000}"/>
            </a:ext>
          </a:extLst>
        </xdr:cNvPr>
        <xdr:cNvSpPr txBox="1"/>
      </xdr:nvSpPr>
      <xdr:spPr>
        <a:xfrm>
          <a:off x="2673428" y="6185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38354</xdr:rowOff>
    </xdr:from>
    <xdr:to>
      <xdr:col>10</xdr:col>
      <xdr:colOff>114300</xdr:colOff>
      <xdr:row>35</xdr:row>
      <xdr:rowOff>68453</xdr:rowOff>
    </xdr:to>
    <xdr:cxnSp macro="">
      <xdr:nvCxnSpPr>
        <xdr:cNvPr id="70" name="直線コネクタ 69">
          <a:extLst>
            <a:ext uri="{FF2B5EF4-FFF2-40B4-BE49-F238E27FC236}">
              <a16:creationId xmlns:a16="http://schemas.microsoft.com/office/drawing/2014/main" xmlns="" id="{00000000-0008-0000-0700-000046000000}"/>
            </a:ext>
          </a:extLst>
        </xdr:cNvPr>
        <xdr:cNvCxnSpPr/>
      </xdr:nvCxnSpPr>
      <xdr:spPr>
        <a:xfrm>
          <a:off x="1130300" y="6039104"/>
          <a:ext cx="889000" cy="30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6985</xdr:rowOff>
    </xdr:from>
    <xdr:to>
      <xdr:col>10</xdr:col>
      <xdr:colOff>165100</xdr:colOff>
      <xdr:row>35</xdr:row>
      <xdr:rowOff>108585</xdr:rowOff>
    </xdr:to>
    <xdr:sp macro="" textlink="">
      <xdr:nvSpPr>
        <xdr:cNvPr id="71" name="フローチャート: 判断 70">
          <a:extLst>
            <a:ext uri="{FF2B5EF4-FFF2-40B4-BE49-F238E27FC236}">
              <a16:creationId xmlns:a16="http://schemas.microsoft.com/office/drawing/2014/main" xmlns="" id="{00000000-0008-0000-0700-000047000000}"/>
            </a:ext>
          </a:extLst>
        </xdr:cNvPr>
        <xdr:cNvSpPr/>
      </xdr:nvSpPr>
      <xdr:spPr>
        <a:xfrm>
          <a:off x="1968500" y="6007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125112</xdr:rowOff>
    </xdr:from>
    <xdr:ext cx="469744" cy="259045"/>
    <xdr:sp macro="" textlink="">
      <xdr:nvSpPr>
        <xdr:cNvPr id="72" name="テキスト ボックス 71">
          <a:extLst>
            <a:ext uri="{FF2B5EF4-FFF2-40B4-BE49-F238E27FC236}">
              <a16:creationId xmlns:a16="http://schemas.microsoft.com/office/drawing/2014/main" xmlns="" id="{00000000-0008-0000-0700-000048000000}"/>
            </a:ext>
          </a:extLst>
        </xdr:cNvPr>
        <xdr:cNvSpPr txBox="1"/>
      </xdr:nvSpPr>
      <xdr:spPr>
        <a:xfrm>
          <a:off x="1784428" y="5782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51943</xdr:rowOff>
    </xdr:from>
    <xdr:to>
      <xdr:col>6</xdr:col>
      <xdr:colOff>38100</xdr:colOff>
      <xdr:row>35</xdr:row>
      <xdr:rowOff>153543</xdr:rowOff>
    </xdr:to>
    <xdr:sp macro="" textlink="">
      <xdr:nvSpPr>
        <xdr:cNvPr id="73" name="フローチャート: 判断 72">
          <a:extLst>
            <a:ext uri="{FF2B5EF4-FFF2-40B4-BE49-F238E27FC236}">
              <a16:creationId xmlns:a16="http://schemas.microsoft.com/office/drawing/2014/main" xmlns="" id="{00000000-0008-0000-0700-000049000000}"/>
            </a:ext>
          </a:extLst>
        </xdr:cNvPr>
        <xdr:cNvSpPr/>
      </xdr:nvSpPr>
      <xdr:spPr>
        <a:xfrm>
          <a:off x="1079500" y="6052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144670</xdr:rowOff>
    </xdr:from>
    <xdr:ext cx="469744" cy="259045"/>
    <xdr:sp macro="" textlink="">
      <xdr:nvSpPr>
        <xdr:cNvPr id="74" name="テキスト ボックス 73">
          <a:extLst>
            <a:ext uri="{FF2B5EF4-FFF2-40B4-BE49-F238E27FC236}">
              <a16:creationId xmlns:a16="http://schemas.microsoft.com/office/drawing/2014/main" xmlns="" id="{00000000-0008-0000-0700-00004A000000}"/>
            </a:ext>
          </a:extLst>
        </xdr:cNvPr>
        <xdr:cNvSpPr txBox="1"/>
      </xdr:nvSpPr>
      <xdr:spPr>
        <a:xfrm>
          <a:off x="895428" y="6145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xmlns=""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xmlns=""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xmlns=""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xmlns=""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xmlns=""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62611</xdr:rowOff>
    </xdr:from>
    <xdr:to>
      <xdr:col>24</xdr:col>
      <xdr:colOff>114300</xdr:colOff>
      <xdr:row>35</xdr:row>
      <xdr:rowOff>164211</xdr:rowOff>
    </xdr:to>
    <xdr:sp macro="" textlink="">
      <xdr:nvSpPr>
        <xdr:cNvPr id="80" name="楕円 79">
          <a:extLst>
            <a:ext uri="{FF2B5EF4-FFF2-40B4-BE49-F238E27FC236}">
              <a16:creationId xmlns:a16="http://schemas.microsoft.com/office/drawing/2014/main" xmlns="" id="{00000000-0008-0000-0700-000050000000}"/>
            </a:ext>
          </a:extLst>
        </xdr:cNvPr>
        <xdr:cNvSpPr/>
      </xdr:nvSpPr>
      <xdr:spPr>
        <a:xfrm>
          <a:off x="4584700" y="606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85488</xdr:rowOff>
    </xdr:from>
    <xdr:ext cx="469744" cy="259045"/>
    <xdr:sp macro="" textlink="">
      <xdr:nvSpPr>
        <xdr:cNvPr id="81" name="議会費該当値テキスト">
          <a:extLst>
            <a:ext uri="{FF2B5EF4-FFF2-40B4-BE49-F238E27FC236}">
              <a16:creationId xmlns:a16="http://schemas.microsoft.com/office/drawing/2014/main" xmlns="" id="{00000000-0008-0000-0700-000051000000}"/>
            </a:ext>
          </a:extLst>
        </xdr:cNvPr>
        <xdr:cNvSpPr txBox="1"/>
      </xdr:nvSpPr>
      <xdr:spPr>
        <a:xfrm>
          <a:off x="4686300" y="591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70993</xdr:rowOff>
    </xdr:from>
    <xdr:to>
      <xdr:col>20</xdr:col>
      <xdr:colOff>38100</xdr:colOff>
      <xdr:row>36</xdr:row>
      <xdr:rowOff>1143</xdr:rowOff>
    </xdr:to>
    <xdr:sp macro="" textlink="">
      <xdr:nvSpPr>
        <xdr:cNvPr id="82" name="楕円 81">
          <a:extLst>
            <a:ext uri="{FF2B5EF4-FFF2-40B4-BE49-F238E27FC236}">
              <a16:creationId xmlns:a16="http://schemas.microsoft.com/office/drawing/2014/main" xmlns="" id="{00000000-0008-0000-0700-000052000000}"/>
            </a:ext>
          </a:extLst>
        </xdr:cNvPr>
        <xdr:cNvSpPr/>
      </xdr:nvSpPr>
      <xdr:spPr>
        <a:xfrm>
          <a:off x="3746500" y="6071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17670</xdr:rowOff>
    </xdr:from>
    <xdr:ext cx="469744" cy="259045"/>
    <xdr:sp macro="" textlink="">
      <xdr:nvSpPr>
        <xdr:cNvPr id="83" name="テキスト ボックス 82">
          <a:extLst>
            <a:ext uri="{FF2B5EF4-FFF2-40B4-BE49-F238E27FC236}">
              <a16:creationId xmlns:a16="http://schemas.microsoft.com/office/drawing/2014/main" xmlns="" id="{00000000-0008-0000-0700-000053000000}"/>
            </a:ext>
          </a:extLst>
        </xdr:cNvPr>
        <xdr:cNvSpPr txBox="1"/>
      </xdr:nvSpPr>
      <xdr:spPr>
        <a:xfrm>
          <a:off x="3562428" y="5846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69850</xdr:rowOff>
    </xdr:from>
    <xdr:to>
      <xdr:col>15</xdr:col>
      <xdr:colOff>101600</xdr:colOff>
      <xdr:row>36</xdr:row>
      <xdr:rowOff>0</xdr:rowOff>
    </xdr:to>
    <xdr:sp macro="" textlink="">
      <xdr:nvSpPr>
        <xdr:cNvPr id="84" name="楕円 83">
          <a:extLst>
            <a:ext uri="{FF2B5EF4-FFF2-40B4-BE49-F238E27FC236}">
              <a16:creationId xmlns:a16="http://schemas.microsoft.com/office/drawing/2014/main" xmlns="" id="{00000000-0008-0000-0700-000054000000}"/>
            </a:ext>
          </a:extLst>
        </xdr:cNvPr>
        <xdr:cNvSpPr/>
      </xdr:nvSpPr>
      <xdr:spPr>
        <a:xfrm>
          <a:off x="2857500" y="607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16527</xdr:rowOff>
    </xdr:from>
    <xdr:ext cx="469744" cy="259045"/>
    <xdr:sp macro="" textlink="">
      <xdr:nvSpPr>
        <xdr:cNvPr id="85" name="テキスト ボックス 84">
          <a:extLst>
            <a:ext uri="{FF2B5EF4-FFF2-40B4-BE49-F238E27FC236}">
              <a16:creationId xmlns:a16="http://schemas.microsoft.com/office/drawing/2014/main" xmlns="" id="{00000000-0008-0000-0700-000055000000}"/>
            </a:ext>
          </a:extLst>
        </xdr:cNvPr>
        <xdr:cNvSpPr txBox="1"/>
      </xdr:nvSpPr>
      <xdr:spPr>
        <a:xfrm>
          <a:off x="2673428" y="584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17653</xdr:rowOff>
    </xdr:from>
    <xdr:to>
      <xdr:col>10</xdr:col>
      <xdr:colOff>165100</xdr:colOff>
      <xdr:row>35</xdr:row>
      <xdr:rowOff>119253</xdr:rowOff>
    </xdr:to>
    <xdr:sp macro="" textlink="">
      <xdr:nvSpPr>
        <xdr:cNvPr id="86" name="楕円 85">
          <a:extLst>
            <a:ext uri="{FF2B5EF4-FFF2-40B4-BE49-F238E27FC236}">
              <a16:creationId xmlns:a16="http://schemas.microsoft.com/office/drawing/2014/main" xmlns="" id="{00000000-0008-0000-0700-000056000000}"/>
            </a:ext>
          </a:extLst>
        </xdr:cNvPr>
        <xdr:cNvSpPr/>
      </xdr:nvSpPr>
      <xdr:spPr>
        <a:xfrm>
          <a:off x="1968500" y="6018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110380</xdr:rowOff>
    </xdr:from>
    <xdr:ext cx="469744" cy="259045"/>
    <xdr:sp macro="" textlink="">
      <xdr:nvSpPr>
        <xdr:cNvPr id="87" name="テキスト ボックス 86">
          <a:extLst>
            <a:ext uri="{FF2B5EF4-FFF2-40B4-BE49-F238E27FC236}">
              <a16:creationId xmlns:a16="http://schemas.microsoft.com/office/drawing/2014/main" xmlns="" id="{00000000-0008-0000-0700-000057000000}"/>
            </a:ext>
          </a:extLst>
        </xdr:cNvPr>
        <xdr:cNvSpPr txBox="1"/>
      </xdr:nvSpPr>
      <xdr:spPr>
        <a:xfrm>
          <a:off x="1784428" y="6111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159004</xdr:rowOff>
    </xdr:from>
    <xdr:to>
      <xdr:col>6</xdr:col>
      <xdr:colOff>38100</xdr:colOff>
      <xdr:row>35</xdr:row>
      <xdr:rowOff>89154</xdr:rowOff>
    </xdr:to>
    <xdr:sp macro="" textlink="">
      <xdr:nvSpPr>
        <xdr:cNvPr id="88" name="楕円 87">
          <a:extLst>
            <a:ext uri="{FF2B5EF4-FFF2-40B4-BE49-F238E27FC236}">
              <a16:creationId xmlns:a16="http://schemas.microsoft.com/office/drawing/2014/main" xmlns="" id="{00000000-0008-0000-0700-000058000000}"/>
            </a:ext>
          </a:extLst>
        </xdr:cNvPr>
        <xdr:cNvSpPr/>
      </xdr:nvSpPr>
      <xdr:spPr>
        <a:xfrm>
          <a:off x="1079500" y="5988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105681</xdr:rowOff>
    </xdr:from>
    <xdr:ext cx="469744" cy="259045"/>
    <xdr:sp macro="" textlink="">
      <xdr:nvSpPr>
        <xdr:cNvPr id="89" name="テキスト ボックス 88">
          <a:extLst>
            <a:ext uri="{FF2B5EF4-FFF2-40B4-BE49-F238E27FC236}">
              <a16:creationId xmlns:a16="http://schemas.microsoft.com/office/drawing/2014/main" xmlns="" id="{00000000-0008-0000-0700-000059000000}"/>
            </a:ext>
          </a:extLst>
        </xdr:cNvPr>
        <xdr:cNvSpPr txBox="1"/>
      </xdr:nvSpPr>
      <xdr:spPr>
        <a:xfrm>
          <a:off x="895428" y="5763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xmlns=""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xmlns=""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xmlns=""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xmlns=""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xmlns=""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xmlns=""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xmlns=""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xmlns=""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xmlns=""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xmlns=""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xmlns=""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xmlns=""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xmlns=""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xmlns=""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xmlns=""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xmlns=""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xmlns=""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xmlns=""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xmlns=""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xmlns=""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xmlns=""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xmlns=""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xmlns=""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81738</xdr:rowOff>
    </xdr:from>
    <xdr:to>
      <xdr:col>24</xdr:col>
      <xdr:colOff>62865</xdr:colOff>
      <xdr:row>58</xdr:row>
      <xdr:rowOff>111411</xdr:rowOff>
    </xdr:to>
    <xdr:cxnSp macro="">
      <xdr:nvCxnSpPr>
        <xdr:cNvPr id="113" name="直線コネクタ 112">
          <a:extLst>
            <a:ext uri="{FF2B5EF4-FFF2-40B4-BE49-F238E27FC236}">
              <a16:creationId xmlns:a16="http://schemas.microsoft.com/office/drawing/2014/main" xmlns="" id="{00000000-0008-0000-0700-000071000000}"/>
            </a:ext>
          </a:extLst>
        </xdr:cNvPr>
        <xdr:cNvCxnSpPr/>
      </xdr:nvCxnSpPr>
      <xdr:spPr>
        <a:xfrm flipV="1">
          <a:off x="4633595" y="8825688"/>
          <a:ext cx="1270" cy="12298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115238</xdr:rowOff>
    </xdr:from>
    <xdr:ext cx="534377" cy="259045"/>
    <xdr:sp macro="" textlink="">
      <xdr:nvSpPr>
        <xdr:cNvPr id="114" name="総務費最小値テキスト">
          <a:extLst>
            <a:ext uri="{FF2B5EF4-FFF2-40B4-BE49-F238E27FC236}">
              <a16:creationId xmlns:a16="http://schemas.microsoft.com/office/drawing/2014/main" xmlns="" id="{00000000-0008-0000-0700-000072000000}"/>
            </a:ext>
          </a:extLst>
        </xdr:cNvPr>
        <xdr:cNvSpPr txBox="1"/>
      </xdr:nvSpPr>
      <xdr:spPr>
        <a:xfrm>
          <a:off x="4686300" y="10059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111411</xdr:rowOff>
    </xdr:from>
    <xdr:to>
      <xdr:col>24</xdr:col>
      <xdr:colOff>152400</xdr:colOff>
      <xdr:row>58</xdr:row>
      <xdr:rowOff>111411</xdr:rowOff>
    </xdr:to>
    <xdr:cxnSp macro="">
      <xdr:nvCxnSpPr>
        <xdr:cNvPr id="115" name="直線コネクタ 114">
          <a:extLst>
            <a:ext uri="{FF2B5EF4-FFF2-40B4-BE49-F238E27FC236}">
              <a16:creationId xmlns:a16="http://schemas.microsoft.com/office/drawing/2014/main" xmlns="" id="{00000000-0008-0000-0700-000073000000}"/>
            </a:ext>
          </a:extLst>
        </xdr:cNvPr>
        <xdr:cNvCxnSpPr/>
      </xdr:nvCxnSpPr>
      <xdr:spPr>
        <a:xfrm>
          <a:off x="4546600" y="10055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28415</xdr:rowOff>
    </xdr:from>
    <xdr:ext cx="599010" cy="259045"/>
    <xdr:sp macro="" textlink="">
      <xdr:nvSpPr>
        <xdr:cNvPr id="116" name="総務費最大値テキスト">
          <a:extLst>
            <a:ext uri="{FF2B5EF4-FFF2-40B4-BE49-F238E27FC236}">
              <a16:creationId xmlns:a16="http://schemas.microsoft.com/office/drawing/2014/main" xmlns="" id="{00000000-0008-0000-0700-000074000000}"/>
            </a:ext>
          </a:extLst>
        </xdr:cNvPr>
        <xdr:cNvSpPr txBox="1"/>
      </xdr:nvSpPr>
      <xdr:spPr>
        <a:xfrm>
          <a:off x="4686300" y="8600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350,213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81738</xdr:rowOff>
    </xdr:from>
    <xdr:to>
      <xdr:col>24</xdr:col>
      <xdr:colOff>152400</xdr:colOff>
      <xdr:row>51</xdr:row>
      <xdr:rowOff>81738</xdr:rowOff>
    </xdr:to>
    <xdr:cxnSp macro="">
      <xdr:nvCxnSpPr>
        <xdr:cNvPr id="117" name="直線コネクタ 116">
          <a:extLst>
            <a:ext uri="{FF2B5EF4-FFF2-40B4-BE49-F238E27FC236}">
              <a16:creationId xmlns:a16="http://schemas.microsoft.com/office/drawing/2014/main" xmlns="" id="{00000000-0008-0000-0700-000075000000}"/>
            </a:ext>
          </a:extLst>
        </xdr:cNvPr>
        <xdr:cNvCxnSpPr/>
      </xdr:nvCxnSpPr>
      <xdr:spPr>
        <a:xfrm>
          <a:off x="4546600" y="8825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148688</xdr:rowOff>
    </xdr:from>
    <xdr:to>
      <xdr:col>24</xdr:col>
      <xdr:colOff>63500</xdr:colOff>
      <xdr:row>57</xdr:row>
      <xdr:rowOff>151260</xdr:rowOff>
    </xdr:to>
    <xdr:cxnSp macro="">
      <xdr:nvCxnSpPr>
        <xdr:cNvPr id="118" name="直線コネクタ 117">
          <a:extLst>
            <a:ext uri="{FF2B5EF4-FFF2-40B4-BE49-F238E27FC236}">
              <a16:creationId xmlns:a16="http://schemas.microsoft.com/office/drawing/2014/main" xmlns="" id="{00000000-0008-0000-0700-000076000000}"/>
            </a:ext>
          </a:extLst>
        </xdr:cNvPr>
        <xdr:cNvCxnSpPr/>
      </xdr:nvCxnSpPr>
      <xdr:spPr>
        <a:xfrm flipV="1">
          <a:off x="3797300" y="9921338"/>
          <a:ext cx="838200" cy="2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19057</xdr:rowOff>
    </xdr:from>
    <xdr:ext cx="534377" cy="259045"/>
    <xdr:sp macro="" textlink="">
      <xdr:nvSpPr>
        <xdr:cNvPr id="119" name="総務費平均値テキスト">
          <a:extLst>
            <a:ext uri="{FF2B5EF4-FFF2-40B4-BE49-F238E27FC236}">
              <a16:creationId xmlns:a16="http://schemas.microsoft.com/office/drawing/2014/main" xmlns="" id="{00000000-0008-0000-0700-000077000000}"/>
            </a:ext>
          </a:extLst>
        </xdr:cNvPr>
        <xdr:cNvSpPr txBox="1"/>
      </xdr:nvSpPr>
      <xdr:spPr>
        <a:xfrm>
          <a:off x="4686300" y="96202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167630</xdr:rowOff>
    </xdr:from>
    <xdr:to>
      <xdr:col>24</xdr:col>
      <xdr:colOff>114300</xdr:colOff>
      <xdr:row>57</xdr:row>
      <xdr:rowOff>97780</xdr:rowOff>
    </xdr:to>
    <xdr:sp macro="" textlink="">
      <xdr:nvSpPr>
        <xdr:cNvPr id="120" name="フローチャート: 判断 119">
          <a:extLst>
            <a:ext uri="{FF2B5EF4-FFF2-40B4-BE49-F238E27FC236}">
              <a16:creationId xmlns:a16="http://schemas.microsoft.com/office/drawing/2014/main" xmlns="" id="{00000000-0008-0000-0700-000078000000}"/>
            </a:ext>
          </a:extLst>
        </xdr:cNvPr>
        <xdr:cNvSpPr/>
      </xdr:nvSpPr>
      <xdr:spPr>
        <a:xfrm>
          <a:off x="4584700" y="9768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110695</xdr:rowOff>
    </xdr:from>
    <xdr:to>
      <xdr:col>19</xdr:col>
      <xdr:colOff>177800</xdr:colOff>
      <xdr:row>57</xdr:row>
      <xdr:rowOff>151260</xdr:rowOff>
    </xdr:to>
    <xdr:cxnSp macro="">
      <xdr:nvCxnSpPr>
        <xdr:cNvPr id="121" name="直線コネクタ 120">
          <a:extLst>
            <a:ext uri="{FF2B5EF4-FFF2-40B4-BE49-F238E27FC236}">
              <a16:creationId xmlns:a16="http://schemas.microsoft.com/office/drawing/2014/main" xmlns="" id="{00000000-0008-0000-0700-000079000000}"/>
            </a:ext>
          </a:extLst>
        </xdr:cNvPr>
        <xdr:cNvCxnSpPr/>
      </xdr:nvCxnSpPr>
      <xdr:spPr>
        <a:xfrm>
          <a:off x="2908300" y="9883345"/>
          <a:ext cx="889000" cy="40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170304</xdr:rowOff>
    </xdr:from>
    <xdr:to>
      <xdr:col>20</xdr:col>
      <xdr:colOff>38100</xdr:colOff>
      <xdr:row>57</xdr:row>
      <xdr:rowOff>100454</xdr:rowOff>
    </xdr:to>
    <xdr:sp macro="" textlink="">
      <xdr:nvSpPr>
        <xdr:cNvPr id="122" name="フローチャート: 判断 121">
          <a:extLst>
            <a:ext uri="{FF2B5EF4-FFF2-40B4-BE49-F238E27FC236}">
              <a16:creationId xmlns:a16="http://schemas.microsoft.com/office/drawing/2014/main" xmlns="" id="{00000000-0008-0000-0700-00007A000000}"/>
            </a:ext>
          </a:extLst>
        </xdr:cNvPr>
        <xdr:cNvSpPr/>
      </xdr:nvSpPr>
      <xdr:spPr>
        <a:xfrm>
          <a:off x="3746500" y="9771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116981</xdr:rowOff>
    </xdr:from>
    <xdr:ext cx="534377" cy="259045"/>
    <xdr:sp macro="" textlink="">
      <xdr:nvSpPr>
        <xdr:cNvPr id="123" name="テキスト ボックス 122">
          <a:extLst>
            <a:ext uri="{FF2B5EF4-FFF2-40B4-BE49-F238E27FC236}">
              <a16:creationId xmlns:a16="http://schemas.microsoft.com/office/drawing/2014/main" xmlns="" id="{00000000-0008-0000-0700-00007B000000}"/>
            </a:ext>
          </a:extLst>
        </xdr:cNvPr>
        <xdr:cNvSpPr txBox="1"/>
      </xdr:nvSpPr>
      <xdr:spPr>
        <a:xfrm>
          <a:off x="3530111" y="9546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110695</xdr:rowOff>
    </xdr:from>
    <xdr:to>
      <xdr:col>15</xdr:col>
      <xdr:colOff>50800</xdr:colOff>
      <xdr:row>58</xdr:row>
      <xdr:rowOff>14667</xdr:rowOff>
    </xdr:to>
    <xdr:cxnSp macro="">
      <xdr:nvCxnSpPr>
        <xdr:cNvPr id="124" name="直線コネクタ 123">
          <a:extLst>
            <a:ext uri="{FF2B5EF4-FFF2-40B4-BE49-F238E27FC236}">
              <a16:creationId xmlns:a16="http://schemas.microsoft.com/office/drawing/2014/main" xmlns="" id="{00000000-0008-0000-0700-00007C000000}"/>
            </a:ext>
          </a:extLst>
        </xdr:cNvPr>
        <xdr:cNvCxnSpPr/>
      </xdr:nvCxnSpPr>
      <xdr:spPr>
        <a:xfrm flipV="1">
          <a:off x="2019300" y="9883345"/>
          <a:ext cx="889000" cy="75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10955</xdr:rowOff>
    </xdr:from>
    <xdr:to>
      <xdr:col>15</xdr:col>
      <xdr:colOff>101600</xdr:colOff>
      <xdr:row>57</xdr:row>
      <xdr:rowOff>112555</xdr:rowOff>
    </xdr:to>
    <xdr:sp macro="" textlink="">
      <xdr:nvSpPr>
        <xdr:cNvPr id="125" name="フローチャート: 判断 124">
          <a:extLst>
            <a:ext uri="{FF2B5EF4-FFF2-40B4-BE49-F238E27FC236}">
              <a16:creationId xmlns:a16="http://schemas.microsoft.com/office/drawing/2014/main" xmlns="" id="{00000000-0008-0000-0700-00007D000000}"/>
            </a:ext>
          </a:extLst>
        </xdr:cNvPr>
        <xdr:cNvSpPr/>
      </xdr:nvSpPr>
      <xdr:spPr>
        <a:xfrm>
          <a:off x="2857500" y="9783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129082</xdr:rowOff>
    </xdr:from>
    <xdr:ext cx="534377" cy="259045"/>
    <xdr:sp macro="" textlink="">
      <xdr:nvSpPr>
        <xdr:cNvPr id="126" name="テキスト ボックス 125">
          <a:extLst>
            <a:ext uri="{FF2B5EF4-FFF2-40B4-BE49-F238E27FC236}">
              <a16:creationId xmlns:a16="http://schemas.microsoft.com/office/drawing/2014/main" xmlns="" id="{00000000-0008-0000-0700-00007E000000}"/>
            </a:ext>
          </a:extLst>
        </xdr:cNvPr>
        <xdr:cNvSpPr txBox="1"/>
      </xdr:nvSpPr>
      <xdr:spPr>
        <a:xfrm>
          <a:off x="2641111" y="9558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14667</xdr:rowOff>
    </xdr:from>
    <xdr:to>
      <xdr:col>10</xdr:col>
      <xdr:colOff>114300</xdr:colOff>
      <xdr:row>58</xdr:row>
      <xdr:rowOff>83845</xdr:rowOff>
    </xdr:to>
    <xdr:cxnSp macro="">
      <xdr:nvCxnSpPr>
        <xdr:cNvPr id="127" name="直線コネクタ 126">
          <a:extLst>
            <a:ext uri="{FF2B5EF4-FFF2-40B4-BE49-F238E27FC236}">
              <a16:creationId xmlns:a16="http://schemas.microsoft.com/office/drawing/2014/main" xmlns="" id="{00000000-0008-0000-0700-00007F000000}"/>
            </a:ext>
          </a:extLst>
        </xdr:cNvPr>
        <xdr:cNvCxnSpPr/>
      </xdr:nvCxnSpPr>
      <xdr:spPr>
        <a:xfrm flipV="1">
          <a:off x="1130300" y="9958767"/>
          <a:ext cx="889000" cy="69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22122</xdr:rowOff>
    </xdr:from>
    <xdr:to>
      <xdr:col>10</xdr:col>
      <xdr:colOff>165100</xdr:colOff>
      <xdr:row>57</xdr:row>
      <xdr:rowOff>123722</xdr:rowOff>
    </xdr:to>
    <xdr:sp macro="" textlink="">
      <xdr:nvSpPr>
        <xdr:cNvPr id="128" name="フローチャート: 判断 127">
          <a:extLst>
            <a:ext uri="{FF2B5EF4-FFF2-40B4-BE49-F238E27FC236}">
              <a16:creationId xmlns:a16="http://schemas.microsoft.com/office/drawing/2014/main" xmlns="" id="{00000000-0008-0000-0700-000080000000}"/>
            </a:ext>
          </a:extLst>
        </xdr:cNvPr>
        <xdr:cNvSpPr/>
      </xdr:nvSpPr>
      <xdr:spPr>
        <a:xfrm>
          <a:off x="1968500" y="9794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140249</xdr:rowOff>
    </xdr:from>
    <xdr:ext cx="534377" cy="259045"/>
    <xdr:sp macro="" textlink="">
      <xdr:nvSpPr>
        <xdr:cNvPr id="129" name="テキスト ボックス 128">
          <a:extLst>
            <a:ext uri="{FF2B5EF4-FFF2-40B4-BE49-F238E27FC236}">
              <a16:creationId xmlns:a16="http://schemas.microsoft.com/office/drawing/2014/main" xmlns="" id="{00000000-0008-0000-0700-000081000000}"/>
            </a:ext>
          </a:extLst>
        </xdr:cNvPr>
        <xdr:cNvSpPr txBox="1"/>
      </xdr:nvSpPr>
      <xdr:spPr>
        <a:xfrm>
          <a:off x="1752111" y="9569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166205</xdr:rowOff>
    </xdr:from>
    <xdr:to>
      <xdr:col>6</xdr:col>
      <xdr:colOff>38100</xdr:colOff>
      <xdr:row>57</xdr:row>
      <xdr:rowOff>96355</xdr:rowOff>
    </xdr:to>
    <xdr:sp macro="" textlink="">
      <xdr:nvSpPr>
        <xdr:cNvPr id="130" name="フローチャート: 判断 129">
          <a:extLst>
            <a:ext uri="{FF2B5EF4-FFF2-40B4-BE49-F238E27FC236}">
              <a16:creationId xmlns:a16="http://schemas.microsoft.com/office/drawing/2014/main" xmlns="" id="{00000000-0008-0000-0700-000082000000}"/>
            </a:ext>
          </a:extLst>
        </xdr:cNvPr>
        <xdr:cNvSpPr/>
      </xdr:nvSpPr>
      <xdr:spPr>
        <a:xfrm>
          <a:off x="1079500" y="9767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112882</xdr:rowOff>
    </xdr:from>
    <xdr:ext cx="534377" cy="259045"/>
    <xdr:sp macro="" textlink="">
      <xdr:nvSpPr>
        <xdr:cNvPr id="131" name="テキスト ボックス 130">
          <a:extLst>
            <a:ext uri="{FF2B5EF4-FFF2-40B4-BE49-F238E27FC236}">
              <a16:creationId xmlns:a16="http://schemas.microsoft.com/office/drawing/2014/main" xmlns="" id="{00000000-0008-0000-0700-000083000000}"/>
            </a:ext>
          </a:extLst>
        </xdr:cNvPr>
        <xdr:cNvSpPr txBox="1"/>
      </xdr:nvSpPr>
      <xdr:spPr>
        <a:xfrm>
          <a:off x="863111" y="9542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xmlns=""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xmlns=""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xmlns=""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xmlns=""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xmlns=""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97888</xdr:rowOff>
    </xdr:from>
    <xdr:to>
      <xdr:col>24</xdr:col>
      <xdr:colOff>114300</xdr:colOff>
      <xdr:row>58</xdr:row>
      <xdr:rowOff>28038</xdr:rowOff>
    </xdr:to>
    <xdr:sp macro="" textlink="">
      <xdr:nvSpPr>
        <xdr:cNvPr id="137" name="楕円 136">
          <a:extLst>
            <a:ext uri="{FF2B5EF4-FFF2-40B4-BE49-F238E27FC236}">
              <a16:creationId xmlns:a16="http://schemas.microsoft.com/office/drawing/2014/main" xmlns="" id="{00000000-0008-0000-0700-000089000000}"/>
            </a:ext>
          </a:extLst>
        </xdr:cNvPr>
        <xdr:cNvSpPr/>
      </xdr:nvSpPr>
      <xdr:spPr>
        <a:xfrm>
          <a:off x="4584700" y="9870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76315</xdr:rowOff>
    </xdr:from>
    <xdr:ext cx="534377" cy="259045"/>
    <xdr:sp macro="" textlink="">
      <xdr:nvSpPr>
        <xdr:cNvPr id="138" name="総務費該当値テキスト">
          <a:extLst>
            <a:ext uri="{FF2B5EF4-FFF2-40B4-BE49-F238E27FC236}">
              <a16:creationId xmlns:a16="http://schemas.microsoft.com/office/drawing/2014/main" xmlns="" id="{00000000-0008-0000-0700-00008A000000}"/>
            </a:ext>
          </a:extLst>
        </xdr:cNvPr>
        <xdr:cNvSpPr txBox="1"/>
      </xdr:nvSpPr>
      <xdr:spPr>
        <a:xfrm>
          <a:off x="4686300" y="9848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100460</xdr:rowOff>
    </xdr:from>
    <xdr:to>
      <xdr:col>20</xdr:col>
      <xdr:colOff>38100</xdr:colOff>
      <xdr:row>58</xdr:row>
      <xdr:rowOff>30610</xdr:rowOff>
    </xdr:to>
    <xdr:sp macro="" textlink="">
      <xdr:nvSpPr>
        <xdr:cNvPr id="139" name="楕円 138">
          <a:extLst>
            <a:ext uri="{FF2B5EF4-FFF2-40B4-BE49-F238E27FC236}">
              <a16:creationId xmlns:a16="http://schemas.microsoft.com/office/drawing/2014/main" xmlns="" id="{00000000-0008-0000-0700-00008B000000}"/>
            </a:ext>
          </a:extLst>
        </xdr:cNvPr>
        <xdr:cNvSpPr/>
      </xdr:nvSpPr>
      <xdr:spPr>
        <a:xfrm>
          <a:off x="3746500" y="987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21737</xdr:rowOff>
    </xdr:from>
    <xdr:ext cx="534377" cy="259045"/>
    <xdr:sp macro="" textlink="">
      <xdr:nvSpPr>
        <xdr:cNvPr id="140" name="テキスト ボックス 139">
          <a:extLst>
            <a:ext uri="{FF2B5EF4-FFF2-40B4-BE49-F238E27FC236}">
              <a16:creationId xmlns:a16="http://schemas.microsoft.com/office/drawing/2014/main" xmlns="" id="{00000000-0008-0000-0700-00008C000000}"/>
            </a:ext>
          </a:extLst>
        </xdr:cNvPr>
        <xdr:cNvSpPr txBox="1"/>
      </xdr:nvSpPr>
      <xdr:spPr>
        <a:xfrm>
          <a:off x="3530111" y="9965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59895</xdr:rowOff>
    </xdr:from>
    <xdr:to>
      <xdr:col>15</xdr:col>
      <xdr:colOff>101600</xdr:colOff>
      <xdr:row>57</xdr:row>
      <xdr:rowOff>161495</xdr:rowOff>
    </xdr:to>
    <xdr:sp macro="" textlink="">
      <xdr:nvSpPr>
        <xdr:cNvPr id="141" name="楕円 140">
          <a:extLst>
            <a:ext uri="{FF2B5EF4-FFF2-40B4-BE49-F238E27FC236}">
              <a16:creationId xmlns:a16="http://schemas.microsoft.com/office/drawing/2014/main" xmlns="" id="{00000000-0008-0000-0700-00008D000000}"/>
            </a:ext>
          </a:extLst>
        </xdr:cNvPr>
        <xdr:cNvSpPr/>
      </xdr:nvSpPr>
      <xdr:spPr>
        <a:xfrm>
          <a:off x="2857500" y="9832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152622</xdr:rowOff>
    </xdr:from>
    <xdr:ext cx="534377" cy="259045"/>
    <xdr:sp macro="" textlink="">
      <xdr:nvSpPr>
        <xdr:cNvPr id="142" name="テキスト ボックス 141">
          <a:extLst>
            <a:ext uri="{FF2B5EF4-FFF2-40B4-BE49-F238E27FC236}">
              <a16:creationId xmlns:a16="http://schemas.microsoft.com/office/drawing/2014/main" xmlns="" id="{00000000-0008-0000-0700-00008E000000}"/>
            </a:ext>
          </a:extLst>
        </xdr:cNvPr>
        <xdr:cNvSpPr txBox="1"/>
      </xdr:nvSpPr>
      <xdr:spPr>
        <a:xfrm>
          <a:off x="2641111" y="9925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135317</xdr:rowOff>
    </xdr:from>
    <xdr:to>
      <xdr:col>10</xdr:col>
      <xdr:colOff>165100</xdr:colOff>
      <xdr:row>58</xdr:row>
      <xdr:rowOff>65467</xdr:rowOff>
    </xdr:to>
    <xdr:sp macro="" textlink="">
      <xdr:nvSpPr>
        <xdr:cNvPr id="143" name="楕円 142">
          <a:extLst>
            <a:ext uri="{FF2B5EF4-FFF2-40B4-BE49-F238E27FC236}">
              <a16:creationId xmlns:a16="http://schemas.microsoft.com/office/drawing/2014/main" xmlns="" id="{00000000-0008-0000-0700-00008F000000}"/>
            </a:ext>
          </a:extLst>
        </xdr:cNvPr>
        <xdr:cNvSpPr/>
      </xdr:nvSpPr>
      <xdr:spPr>
        <a:xfrm>
          <a:off x="1968500" y="9907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56594</xdr:rowOff>
    </xdr:from>
    <xdr:ext cx="534377" cy="259045"/>
    <xdr:sp macro="" textlink="">
      <xdr:nvSpPr>
        <xdr:cNvPr id="144" name="テキスト ボックス 143">
          <a:extLst>
            <a:ext uri="{FF2B5EF4-FFF2-40B4-BE49-F238E27FC236}">
              <a16:creationId xmlns:a16="http://schemas.microsoft.com/office/drawing/2014/main" xmlns="" id="{00000000-0008-0000-0700-000090000000}"/>
            </a:ext>
          </a:extLst>
        </xdr:cNvPr>
        <xdr:cNvSpPr txBox="1"/>
      </xdr:nvSpPr>
      <xdr:spPr>
        <a:xfrm>
          <a:off x="1752111" y="10000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33045</xdr:rowOff>
    </xdr:from>
    <xdr:to>
      <xdr:col>6</xdr:col>
      <xdr:colOff>38100</xdr:colOff>
      <xdr:row>58</xdr:row>
      <xdr:rowOff>134645</xdr:rowOff>
    </xdr:to>
    <xdr:sp macro="" textlink="">
      <xdr:nvSpPr>
        <xdr:cNvPr id="145" name="楕円 144">
          <a:extLst>
            <a:ext uri="{FF2B5EF4-FFF2-40B4-BE49-F238E27FC236}">
              <a16:creationId xmlns:a16="http://schemas.microsoft.com/office/drawing/2014/main" xmlns="" id="{00000000-0008-0000-0700-000091000000}"/>
            </a:ext>
          </a:extLst>
        </xdr:cNvPr>
        <xdr:cNvSpPr/>
      </xdr:nvSpPr>
      <xdr:spPr>
        <a:xfrm>
          <a:off x="1079500" y="997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125772</xdr:rowOff>
    </xdr:from>
    <xdr:ext cx="534377" cy="259045"/>
    <xdr:sp macro="" textlink="">
      <xdr:nvSpPr>
        <xdr:cNvPr id="146" name="テキスト ボックス 145">
          <a:extLst>
            <a:ext uri="{FF2B5EF4-FFF2-40B4-BE49-F238E27FC236}">
              <a16:creationId xmlns:a16="http://schemas.microsoft.com/office/drawing/2014/main" xmlns="" id="{00000000-0008-0000-0700-000092000000}"/>
            </a:ext>
          </a:extLst>
        </xdr:cNvPr>
        <xdr:cNvSpPr txBox="1"/>
      </xdr:nvSpPr>
      <xdr:spPr>
        <a:xfrm>
          <a:off x="863111" y="10069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xmlns=""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xmlns=""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xmlns=""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xmlns=""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xmlns=""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xmlns=""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xmlns=""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xmlns=""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xmlns=""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xmlns=""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xmlns=""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xmlns=""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xmlns=""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xmlns=""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xmlns=""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xmlns=""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xmlns=""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xmlns=""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xmlns=""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xmlns=""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xmlns=""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xmlns=""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xmlns=""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xmlns=""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140919</xdr:rowOff>
    </xdr:from>
    <xdr:to>
      <xdr:col>24</xdr:col>
      <xdr:colOff>62865</xdr:colOff>
      <xdr:row>78</xdr:row>
      <xdr:rowOff>106127</xdr:rowOff>
    </xdr:to>
    <xdr:cxnSp macro="">
      <xdr:nvCxnSpPr>
        <xdr:cNvPr id="171" name="直線コネクタ 170">
          <a:extLst>
            <a:ext uri="{FF2B5EF4-FFF2-40B4-BE49-F238E27FC236}">
              <a16:creationId xmlns:a16="http://schemas.microsoft.com/office/drawing/2014/main" xmlns="" id="{00000000-0008-0000-0700-0000AB000000}"/>
            </a:ext>
          </a:extLst>
        </xdr:cNvPr>
        <xdr:cNvCxnSpPr/>
      </xdr:nvCxnSpPr>
      <xdr:spPr>
        <a:xfrm flipV="1">
          <a:off x="4633595" y="11970969"/>
          <a:ext cx="1270" cy="15082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109954</xdr:rowOff>
    </xdr:from>
    <xdr:ext cx="599010" cy="259045"/>
    <xdr:sp macro="" textlink="">
      <xdr:nvSpPr>
        <xdr:cNvPr id="172" name="民生費最小値テキスト">
          <a:extLst>
            <a:ext uri="{FF2B5EF4-FFF2-40B4-BE49-F238E27FC236}">
              <a16:creationId xmlns:a16="http://schemas.microsoft.com/office/drawing/2014/main" xmlns="" id="{00000000-0008-0000-0700-0000AC000000}"/>
            </a:ext>
          </a:extLst>
        </xdr:cNvPr>
        <xdr:cNvSpPr txBox="1"/>
      </xdr:nvSpPr>
      <xdr:spPr>
        <a:xfrm>
          <a:off x="4686300" y="13483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106127</xdr:rowOff>
    </xdr:from>
    <xdr:to>
      <xdr:col>24</xdr:col>
      <xdr:colOff>152400</xdr:colOff>
      <xdr:row>78</xdr:row>
      <xdr:rowOff>106127</xdr:rowOff>
    </xdr:to>
    <xdr:cxnSp macro="">
      <xdr:nvCxnSpPr>
        <xdr:cNvPr id="173" name="直線コネクタ 172">
          <a:extLst>
            <a:ext uri="{FF2B5EF4-FFF2-40B4-BE49-F238E27FC236}">
              <a16:creationId xmlns:a16="http://schemas.microsoft.com/office/drawing/2014/main" xmlns="" id="{00000000-0008-0000-0700-0000AD000000}"/>
            </a:ext>
          </a:extLst>
        </xdr:cNvPr>
        <xdr:cNvCxnSpPr/>
      </xdr:nvCxnSpPr>
      <xdr:spPr>
        <a:xfrm>
          <a:off x="4546600" y="13479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87596</xdr:rowOff>
    </xdr:from>
    <xdr:ext cx="599010" cy="259045"/>
    <xdr:sp macro="" textlink="">
      <xdr:nvSpPr>
        <xdr:cNvPr id="174" name="民生費最大値テキスト">
          <a:extLst>
            <a:ext uri="{FF2B5EF4-FFF2-40B4-BE49-F238E27FC236}">
              <a16:creationId xmlns:a16="http://schemas.microsoft.com/office/drawing/2014/main" xmlns="" id="{00000000-0008-0000-0700-0000AE000000}"/>
            </a:ext>
          </a:extLst>
        </xdr:cNvPr>
        <xdr:cNvSpPr txBox="1"/>
      </xdr:nvSpPr>
      <xdr:spPr>
        <a:xfrm>
          <a:off x="4686300" y="117461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312,340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140919</xdr:rowOff>
    </xdr:from>
    <xdr:to>
      <xdr:col>24</xdr:col>
      <xdr:colOff>152400</xdr:colOff>
      <xdr:row>69</xdr:row>
      <xdr:rowOff>140919</xdr:rowOff>
    </xdr:to>
    <xdr:cxnSp macro="">
      <xdr:nvCxnSpPr>
        <xdr:cNvPr id="175" name="直線コネクタ 174">
          <a:extLst>
            <a:ext uri="{FF2B5EF4-FFF2-40B4-BE49-F238E27FC236}">
              <a16:creationId xmlns:a16="http://schemas.microsoft.com/office/drawing/2014/main" xmlns="" id="{00000000-0008-0000-0700-0000AF000000}"/>
            </a:ext>
          </a:extLst>
        </xdr:cNvPr>
        <xdr:cNvCxnSpPr/>
      </xdr:nvCxnSpPr>
      <xdr:spPr>
        <a:xfrm>
          <a:off x="4546600" y="11970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7965</xdr:rowOff>
    </xdr:from>
    <xdr:to>
      <xdr:col>24</xdr:col>
      <xdr:colOff>63500</xdr:colOff>
      <xdr:row>77</xdr:row>
      <xdr:rowOff>13475</xdr:rowOff>
    </xdr:to>
    <xdr:cxnSp macro="">
      <xdr:nvCxnSpPr>
        <xdr:cNvPr id="176" name="直線コネクタ 175">
          <a:extLst>
            <a:ext uri="{FF2B5EF4-FFF2-40B4-BE49-F238E27FC236}">
              <a16:creationId xmlns:a16="http://schemas.microsoft.com/office/drawing/2014/main" xmlns="" id="{00000000-0008-0000-0700-0000B0000000}"/>
            </a:ext>
          </a:extLst>
        </xdr:cNvPr>
        <xdr:cNvCxnSpPr/>
      </xdr:nvCxnSpPr>
      <xdr:spPr>
        <a:xfrm flipV="1">
          <a:off x="3797300" y="13209615"/>
          <a:ext cx="838200" cy="5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89237</xdr:rowOff>
    </xdr:from>
    <xdr:ext cx="599010" cy="259045"/>
    <xdr:sp macro="" textlink="">
      <xdr:nvSpPr>
        <xdr:cNvPr id="177" name="民生費平均値テキスト">
          <a:extLst>
            <a:ext uri="{FF2B5EF4-FFF2-40B4-BE49-F238E27FC236}">
              <a16:creationId xmlns:a16="http://schemas.microsoft.com/office/drawing/2014/main" xmlns="" id="{00000000-0008-0000-0700-0000B1000000}"/>
            </a:ext>
          </a:extLst>
        </xdr:cNvPr>
        <xdr:cNvSpPr txBox="1"/>
      </xdr:nvSpPr>
      <xdr:spPr>
        <a:xfrm>
          <a:off x="4686300" y="127765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66360</xdr:rowOff>
    </xdr:from>
    <xdr:to>
      <xdr:col>24</xdr:col>
      <xdr:colOff>114300</xdr:colOff>
      <xdr:row>75</xdr:row>
      <xdr:rowOff>167960</xdr:rowOff>
    </xdr:to>
    <xdr:sp macro="" textlink="">
      <xdr:nvSpPr>
        <xdr:cNvPr id="178" name="フローチャート: 判断 177">
          <a:extLst>
            <a:ext uri="{FF2B5EF4-FFF2-40B4-BE49-F238E27FC236}">
              <a16:creationId xmlns:a16="http://schemas.microsoft.com/office/drawing/2014/main" xmlns="" id="{00000000-0008-0000-0700-0000B2000000}"/>
            </a:ext>
          </a:extLst>
        </xdr:cNvPr>
        <xdr:cNvSpPr/>
      </xdr:nvSpPr>
      <xdr:spPr>
        <a:xfrm>
          <a:off x="4584700" y="12925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13475</xdr:rowOff>
    </xdr:from>
    <xdr:to>
      <xdr:col>19</xdr:col>
      <xdr:colOff>177800</xdr:colOff>
      <xdr:row>77</xdr:row>
      <xdr:rowOff>51316</xdr:rowOff>
    </xdr:to>
    <xdr:cxnSp macro="">
      <xdr:nvCxnSpPr>
        <xdr:cNvPr id="179" name="直線コネクタ 178">
          <a:extLst>
            <a:ext uri="{FF2B5EF4-FFF2-40B4-BE49-F238E27FC236}">
              <a16:creationId xmlns:a16="http://schemas.microsoft.com/office/drawing/2014/main" xmlns="" id="{00000000-0008-0000-0700-0000B3000000}"/>
            </a:ext>
          </a:extLst>
        </xdr:cNvPr>
        <xdr:cNvCxnSpPr/>
      </xdr:nvCxnSpPr>
      <xdr:spPr>
        <a:xfrm flipV="1">
          <a:off x="2908300" y="13215125"/>
          <a:ext cx="889000" cy="37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82682</xdr:rowOff>
    </xdr:from>
    <xdr:to>
      <xdr:col>20</xdr:col>
      <xdr:colOff>38100</xdr:colOff>
      <xdr:row>76</xdr:row>
      <xdr:rowOff>12832</xdr:rowOff>
    </xdr:to>
    <xdr:sp macro="" textlink="">
      <xdr:nvSpPr>
        <xdr:cNvPr id="180" name="フローチャート: 判断 179">
          <a:extLst>
            <a:ext uri="{FF2B5EF4-FFF2-40B4-BE49-F238E27FC236}">
              <a16:creationId xmlns:a16="http://schemas.microsoft.com/office/drawing/2014/main" xmlns="" id="{00000000-0008-0000-0700-0000B4000000}"/>
            </a:ext>
          </a:extLst>
        </xdr:cNvPr>
        <xdr:cNvSpPr/>
      </xdr:nvSpPr>
      <xdr:spPr>
        <a:xfrm>
          <a:off x="3746500" y="12941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29359</xdr:rowOff>
    </xdr:from>
    <xdr:ext cx="599010" cy="259045"/>
    <xdr:sp macro="" textlink="">
      <xdr:nvSpPr>
        <xdr:cNvPr id="181" name="テキスト ボックス 180">
          <a:extLst>
            <a:ext uri="{FF2B5EF4-FFF2-40B4-BE49-F238E27FC236}">
              <a16:creationId xmlns:a16="http://schemas.microsoft.com/office/drawing/2014/main" xmlns="" id="{00000000-0008-0000-0700-0000B5000000}"/>
            </a:ext>
          </a:extLst>
        </xdr:cNvPr>
        <xdr:cNvSpPr txBox="1"/>
      </xdr:nvSpPr>
      <xdr:spPr>
        <a:xfrm>
          <a:off x="3497795" y="12716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51316</xdr:rowOff>
    </xdr:from>
    <xdr:to>
      <xdr:col>15</xdr:col>
      <xdr:colOff>50800</xdr:colOff>
      <xdr:row>77</xdr:row>
      <xdr:rowOff>105037</xdr:rowOff>
    </xdr:to>
    <xdr:cxnSp macro="">
      <xdr:nvCxnSpPr>
        <xdr:cNvPr id="182" name="直線コネクタ 181">
          <a:extLst>
            <a:ext uri="{FF2B5EF4-FFF2-40B4-BE49-F238E27FC236}">
              <a16:creationId xmlns:a16="http://schemas.microsoft.com/office/drawing/2014/main" xmlns="" id="{00000000-0008-0000-0700-0000B6000000}"/>
            </a:ext>
          </a:extLst>
        </xdr:cNvPr>
        <xdr:cNvCxnSpPr/>
      </xdr:nvCxnSpPr>
      <xdr:spPr>
        <a:xfrm flipV="1">
          <a:off x="2019300" y="13252966"/>
          <a:ext cx="889000" cy="53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93266</xdr:rowOff>
    </xdr:from>
    <xdr:to>
      <xdr:col>15</xdr:col>
      <xdr:colOff>101600</xdr:colOff>
      <xdr:row>76</xdr:row>
      <xdr:rowOff>23416</xdr:rowOff>
    </xdr:to>
    <xdr:sp macro="" textlink="">
      <xdr:nvSpPr>
        <xdr:cNvPr id="183" name="フローチャート: 判断 182">
          <a:extLst>
            <a:ext uri="{FF2B5EF4-FFF2-40B4-BE49-F238E27FC236}">
              <a16:creationId xmlns:a16="http://schemas.microsoft.com/office/drawing/2014/main" xmlns="" id="{00000000-0008-0000-0700-0000B7000000}"/>
            </a:ext>
          </a:extLst>
        </xdr:cNvPr>
        <xdr:cNvSpPr/>
      </xdr:nvSpPr>
      <xdr:spPr>
        <a:xfrm>
          <a:off x="2857500" y="12952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39943</xdr:rowOff>
    </xdr:from>
    <xdr:ext cx="599010" cy="259045"/>
    <xdr:sp macro="" textlink="">
      <xdr:nvSpPr>
        <xdr:cNvPr id="184" name="テキスト ボックス 183">
          <a:extLst>
            <a:ext uri="{FF2B5EF4-FFF2-40B4-BE49-F238E27FC236}">
              <a16:creationId xmlns:a16="http://schemas.microsoft.com/office/drawing/2014/main" xmlns="" id="{00000000-0008-0000-0700-0000B8000000}"/>
            </a:ext>
          </a:extLst>
        </xdr:cNvPr>
        <xdr:cNvSpPr txBox="1"/>
      </xdr:nvSpPr>
      <xdr:spPr>
        <a:xfrm>
          <a:off x="2608795" y="127272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105037</xdr:rowOff>
    </xdr:from>
    <xdr:to>
      <xdr:col>10</xdr:col>
      <xdr:colOff>114300</xdr:colOff>
      <xdr:row>77</xdr:row>
      <xdr:rowOff>148920</xdr:rowOff>
    </xdr:to>
    <xdr:cxnSp macro="">
      <xdr:nvCxnSpPr>
        <xdr:cNvPr id="185" name="直線コネクタ 184">
          <a:extLst>
            <a:ext uri="{FF2B5EF4-FFF2-40B4-BE49-F238E27FC236}">
              <a16:creationId xmlns:a16="http://schemas.microsoft.com/office/drawing/2014/main" xmlns="" id="{00000000-0008-0000-0700-0000B9000000}"/>
            </a:ext>
          </a:extLst>
        </xdr:cNvPr>
        <xdr:cNvCxnSpPr/>
      </xdr:nvCxnSpPr>
      <xdr:spPr>
        <a:xfrm flipV="1">
          <a:off x="1130300" y="13306687"/>
          <a:ext cx="889000" cy="43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157846</xdr:rowOff>
    </xdr:from>
    <xdr:to>
      <xdr:col>10</xdr:col>
      <xdr:colOff>165100</xdr:colOff>
      <xdr:row>76</xdr:row>
      <xdr:rowOff>87996</xdr:rowOff>
    </xdr:to>
    <xdr:sp macro="" textlink="">
      <xdr:nvSpPr>
        <xdr:cNvPr id="186" name="フローチャート: 判断 185">
          <a:extLst>
            <a:ext uri="{FF2B5EF4-FFF2-40B4-BE49-F238E27FC236}">
              <a16:creationId xmlns:a16="http://schemas.microsoft.com/office/drawing/2014/main" xmlns="" id="{00000000-0008-0000-0700-0000BA000000}"/>
            </a:ext>
          </a:extLst>
        </xdr:cNvPr>
        <xdr:cNvSpPr/>
      </xdr:nvSpPr>
      <xdr:spPr>
        <a:xfrm>
          <a:off x="1968500" y="13016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104522</xdr:rowOff>
    </xdr:from>
    <xdr:ext cx="599010" cy="259045"/>
    <xdr:sp macro="" textlink="">
      <xdr:nvSpPr>
        <xdr:cNvPr id="187" name="テキスト ボックス 186">
          <a:extLst>
            <a:ext uri="{FF2B5EF4-FFF2-40B4-BE49-F238E27FC236}">
              <a16:creationId xmlns:a16="http://schemas.microsoft.com/office/drawing/2014/main" xmlns="" id="{00000000-0008-0000-0700-0000BB000000}"/>
            </a:ext>
          </a:extLst>
        </xdr:cNvPr>
        <xdr:cNvSpPr txBox="1"/>
      </xdr:nvSpPr>
      <xdr:spPr>
        <a:xfrm>
          <a:off x="1719795" y="12791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43439</xdr:rowOff>
    </xdr:from>
    <xdr:to>
      <xdr:col>6</xdr:col>
      <xdr:colOff>38100</xdr:colOff>
      <xdr:row>76</xdr:row>
      <xdr:rowOff>145039</xdr:rowOff>
    </xdr:to>
    <xdr:sp macro="" textlink="">
      <xdr:nvSpPr>
        <xdr:cNvPr id="188" name="フローチャート: 判断 187">
          <a:extLst>
            <a:ext uri="{FF2B5EF4-FFF2-40B4-BE49-F238E27FC236}">
              <a16:creationId xmlns:a16="http://schemas.microsoft.com/office/drawing/2014/main" xmlns="" id="{00000000-0008-0000-0700-0000BC000000}"/>
            </a:ext>
          </a:extLst>
        </xdr:cNvPr>
        <xdr:cNvSpPr/>
      </xdr:nvSpPr>
      <xdr:spPr>
        <a:xfrm>
          <a:off x="1079500" y="13073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161566</xdr:rowOff>
    </xdr:from>
    <xdr:ext cx="599010" cy="259045"/>
    <xdr:sp macro="" textlink="">
      <xdr:nvSpPr>
        <xdr:cNvPr id="189" name="テキスト ボックス 188">
          <a:extLst>
            <a:ext uri="{FF2B5EF4-FFF2-40B4-BE49-F238E27FC236}">
              <a16:creationId xmlns:a16="http://schemas.microsoft.com/office/drawing/2014/main" xmlns="" id="{00000000-0008-0000-0700-0000BD000000}"/>
            </a:ext>
          </a:extLst>
        </xdr:cNvPr>
        <xdr:cNvSpPr txBox="1"/>
      </xdr:nvSpPr>
      <xdr:spPr>
        <a:xfrm>
          <a:off x="830795" y="12848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xmlns=""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xmlns=""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xmlns=""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xmlns=""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xmlns=""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128615</xdr:rowOff>
    </xdr:from>
    <xdr:to>
      <xdr:col>24</xdr:col>
      <xdr:colOff>114300</xdr:colOff>
      <xdr:row>77</xdr:row>
      <xdr:rowOff>58765</xdr:rowOff>
    </xdr:to>
    <xdr:sp macro="" textlink="">
      <xdr:nvSpPr>
        <xdr:cNvPr id="195" name="楕円 194">
          <a:extLst>
            <a:ext uri="{FF2B5EF4-FFF2-40B4-BE49-F238E27FC236}">
              <a16:creationId xmlns:a16="http://schemas.microsoft.com/office/drawing/2014/main" xmlns="" id="{00000000-0008-0000-0700-0000C3000000}"/>
            </a:ext>
          </a:extLst>
        </xdr:cNvPr>
        <xdr:cNvSpPr/>
      </xdr:nvSpPr>
      <xdr:spPr>
        <a:xfrm>
          <a:off x="4584700" y="13158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107042</xdr:rowOff>
    </xdr:from>
    <xdr:ext cx="599010" cy="259045"/>
    <xdr:sp macro="" textlink="">
      <xdr:nvSpPr>
        <xdr:cNvPr id="196" name="民生費該当値テキスト">
          <a:extLst>
            <a:ext uri="{FF2B5EF4-FFF2-40B4-BE49-F238E27FC236}">
              <a16:creationId xmlns:a16="http://schemas.microsoft.com/office/drawing/2014/main" xmlns="" id="{00000000-0008-0000-0700-0000C4000000}"/>
            </a:ext>
          </a:extLst>
        </xdr:cNvPr>
        <xdr:cNvSpPr txBox="1"/>
      </xdr:nvSpPr>
      <xdr:spPr>
        <a:xfrm>
          <a:off x="4686300" y="131372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134125</xdr:rowOff>
    </xdr:from>
    <xdr:to>
      <xdr:col>20</xdr:col>
      <xdr:colOff>38100</xdr:colOff>
      <xdr:row>77</xdr:row>
      <xdr:rowOff>64275</xdr:rowOff>
    </xdr:to>
    <xdr:sp macro="" textlink="">
      <xdr:nvSpPr>
        <xdr:cNvPr id="197" name="楕円 196">
          <a:extLst>
            <a:ext uri="{FF2B5EF4-FFF2-40B4-BE49-F238E27FC236}">
              <a16:creationId xmlns:a16="http://schemas.microsoft.com/office/drawing/2014/main" xmlns="" id="{00000000-0008-0000-0700-0000C5000000}"/>
            </a:ext>
          </a:extLst>
        </xdr:cNvPr>
        <xdr:cNvSpPr/>
      </xdr:nvSpPr>
      <xdr:spPr>
        <a:xfrm>
          <a:off x="3746500" y="1316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55402</xdr:rowOff>
    </xdr:from>
    <xdr:ext cx="599010" cy="259045"/>
    <xdr:sp macro="" textlink="">
      <xdr:nvSpPr>
        <xdr:cNvPr id="198" name="テキスト ボックス 197">
          <a:extLst>
            <a:ext uri="{FF2B5EF4-FFF2-40B4-BE49-F238E27FC236}">
              <a16:creationId xmlns:a16="http://schemas.microsoft.com/office/drawing/2014/main" xmlns="" id="{00000000-0008-0000-0700-0000C6000000}"/>
            </a:ext>
          </a:extLst>
        </xdr:cNvPr>
        <xdr:cNvSpPr txBox="1"/>
      </xdr:nvSpPr>
      <xdr:spPr>
        <a:xfrm>
          <a:off x="3497795" y="132570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516</xdr:rowOff>
    </xdr:from>
    <xdr:to>
      <xdr:col>15</xdr:col>
      <xdr:colOff>101600</xdr:colOff>
      <xdr:row>77</xdr:row>
      <xdr:rowOff>102116</xdr:rowOff>
    </xdr:to>
    <xdr:sp macro="" textlink="">
      <xdr:nvSpPr>
        <xdr:cNvPr id="199" name="楕円 198">
          <a:extLst>
            <a:ext uri="{FF2B5EF4-FFF2-40B4-BE49-F238E27FC236}">
              <a16:creationId xmlns:a16="http://schemas.microsoft.com/office/drawing/2014/main" xmlns="" id="{00000000-0008-0000-0700-0000C7000000}"/>
            </a:ext>
          </a:extLst>
        </xdr:cNvPr>
        <xdr:cNvSpPr/>
      </xdr:nvSpPr>
      <xdr:spPr>
        <a:xfrm>
          <a:off x="2857500" y="13202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93243</xdr:rowOff>
    </xdr:from>
    <xdr:ext cx="599010" cy="259045"/>
    <xdr:sp macro="" textlink="">
      <xdr:nvSpPr>
        <xdr:cNvPr id="200" name="テキスト ボックス 199">
          <a:extLst>
            <a:ext uri="{FF2B5EF4-FFF2-40B4-BE49-F238E27FC236}">
              <a16:creationId xmlns:a16="http://schemas.microsoft.com/office/drawing/2014/main" xmlns="" id="{00000000-0008-0000-0700-0000C8000000}"/>
            </a:ext>
          </a:extLst>
        </xdr:cNvPr>
        <xdr:cNvSpPr txBox="1"/>
      </xdr:nvSpPr>
      <xdr:spPr>
        <a:xfrm>
          <a:off x="2608795" y="132948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54237</xdr:rowOff>
    </xdr:from>
    <xdr:to>
      <xdr:col>10</xdr:col>
      <xdr:colOff>165100</xdr:colOff>
      <xdr:row>77</xdr:row>
      <xdr:rowOff>155837</xdr:rowOff>
    </xdr:to>
    <xdr:sp macro="" textlink="">
      <xdr:nvSpPr>
        <xdr:cNvPr id="201" name="楕円 200">
          <a:extLst>
            <a:ext uri="{FF2B5EF4-FFF2-40B4-BE49-F238E27FC236}">
              <a16:creationId xmlns:a16="http://schemas.microsoft.com/office/drawing/2014/main" xmlns="" id="{00000000-0008-0000-0700-0000C9000000}"/>
            </a:ext>
          </a:extLst>
        </xdr:cNvPr>
        <xdr:cNvSpPr/>
      </xdr:nvSpPr>
      <xdr:spPr>
        <a:xfrm>
          <a:off x="1968500" y="13255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146964</xdr:rowOff>
    </xdr:from>
    <xdr:ext cx="599010" cy="259045"/>
    <xdr:sp macro="" textlink="">
      <xdr:nvSpPr>
        <xdr:cNvPr id="202" name="テキスト ボックス 201">
          <a:extLst>
            <a:ext uri="{FF2B5EF4-FFF2-40B4-BE49-F238E27FC236}">
              <a16:creationId xmlns:a16="http://schemas.microsoft.com/office/drawing/2014/main" xmlns="" id="{00000000-0008-0000-0700-0000CA000000}"/>
            </a:ext>
          </a:extLst>
        </xdr:cNvPr>
        <xdr:cNvSpPr txBox="1"/>
      </xdr:nvSpPr>
      <xdr:spPr>
        <a:xfrm>
          <a:off x="1719795" y="133486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98120</xdr:rowOff>
    </xdr:from>
    <xdr:to>
      <xdr:col>6</xdr:col>
      <xdr:colOff>38100</xdr:colOff>
      <xdr:row>78</xdr:row>
      <xdr:rowOff>28270</xdr:rowOff>
    </xdr:to>
    <xdr:sp macro="" textlink="">
      <xdr:nvSpPr>
        <xdr:cNvPr id="203" name="楕円 202">
          <a:extLst>
            <a:ext uri="{FF2B5EF4-FFF2-40B4-BE49-F238E27FC236}">
              <a16:creationId xmlns:a16="http://schemas.microsoft.com/office/drawing/2014/main" xmlns="" id="{00000000-0008-0000-0700-0000CB000000}"/>
            </a:ext>
          </a:extLst>
        </xdr:cNvPr>
        <xdr:cNvSpPr/>
      </xdr:nvSpPr>
      <xdr:spPr>
        <a:xfrm>
          <a:off x="1079500" y="13299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19397</xdr:rowOff>
    </xdr:from>
    <xdr:ext cx="599010" cy="259045"/>
    <xdr:sp macro="" textlink="">
      <xdr:nvSpPr>
        <xdr:cNvPr id="204" name="テキスト ボックス 203">
          <a:extLst>
            <a:ext uri="{FF2B5EF4-FFF2-40B4-BE49-F238E27FC236}">
              <a16:creationId xmlns:a16="http://schemas.microsoft.com/office/drawing/2014/main" xmlns="" id="{00000000-0008-0000-0700-0000CC000000}"/>
            </a:ext>
          </a:extLst>
        </xdr:cNvPr>
        <xdr:cNvSpPr txBox="1"/>
      </xdr:nvSpPr>
      <xdr:spPr>
        <a:xfrm>
          <a:off x="830795" y="13392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xmlns=""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xmlns=""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xmlns=""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xmlns=""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xmlns=""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xmlns=""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xmlns=""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xmlns=""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xmlns=""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xmlns=""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xmlns="" id="{00000000-0008-0000-0700-0000D7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6" name="テキスト ボックス 215">
          <a:extLst>
            <a:ext uri="{FF2B5EF4-FFF2-40B4-BE49-F238E27FC236}">
              <a16:creationId xmlns:a16="http://schemas.microsoft.com/office/drawing/2014/main" xmlns="" id="{00000000-0008-0000-0700-0000D8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xmlns="" id="{00000000-0008-0000-0700-0000D9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8" name="テキスト ボックス 217">
          <a:extLst>
            <a:ext uri="{FF2B5EF4-FFF2-40B4-BE49-F238E27FC236}">
              <a16:creationId xmlns:a16="http://schemas.microsoft.com/office/drawing/2014/main" xmlns="" id="{00000000-0008-0000-0700-0000DA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xmlns="" id="{00000000-0008-0000-0700-0000DB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0" name="テキスト ボックス 219">
          <a:extLst>
            <a:ext uri="{FF2B5EF4-FFF2-40B4-BE49-F238E27FC236}">
              <a16:creationId xmlns:a16="http://schemas.microsoft.com/office/drawing/2014/main" xmlns="" id="{00000000-0008-0000-0700-0000DC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xmlns="" id="{00000000-0008-0000-0700-0000DD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2" name="テキスト ボックス 221">
          <a:extLst>
            <a:ext uri="{FF2B5EF4-FFF2-40B4-BE49-F238E27FC236}">
              <a16:creationId xmlns:a16="http://schemas.microsoft.com/office/drawing/2014/main" xmlns="" id="{00000000-0008-0000-0700-0000DE000000}"/>
            </a:ext>
          </a:extLst>
        </xdr:cNvPr>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xmlns="" id="{00000000-0008-0000-0700-0000DF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a:extLst>
            <a:ext uri="{FF2B5EF4-FFF2-40B4-BE49-F238E27FC236}">
              <a16:creationId xmlns:a16="http://schemas.microsoft.com/office/drawing/2014/main" xmlns="" id="{00000000-0008-0000-0700-0000E0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xmlns="" id="{00000000-0008-0000-0700-0000E1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a:extLst>
            <a:ext uri="{FF2B5EF4-FFF2-40B4-BE49-F238E27FC236}">
              <a16:creationId xmlns:a16="http://schemas.microsoft.com/office/drawing/2014/main" xmlns="" id="{00000000-0008-0000-0700-0000E2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xmlns=""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xmlns="" id="{00000000-0008-0000-07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xmlns=""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68028</xdr:rowOff>
    </xdr:from>
    <xdr:to>
      <xdr:col>24</xdr:col>
      <xdr:colOff>62865</xdr:colOff>
      <xdr:row>98</xdr:row>
      <xdr:rowOff>63184</xdr:rowOff>
    </xdr:to>
    <xdr:cxnSp macro="">
      <xdr:nvCxnSpPr>
        <xdr:cNvPr id="230" name="直線コネクタ 229">
          <a:extLst>
            <a:ext uri="{FF2B5EF4-FFF2-40B4-BE49-F238E27FC236}">
              <a16:creationId xmlns:a16="http://schemas.microsoft.com/office/drawing/2014/main" xmlns="" id="{00000000-0008-0000-0700-0000E6000000}"/>
            </a:ext>
          </a:extLst>
        </xdr:cNvPr>
        <xdr:cNvCxnSpPr/>
      </xdr:nvCxnSpPr>
      <xdr:spPr>
        <a:xfrm flipV="1">
          <a:off x="4633595" y="15498528"/>
          <a:ext cx="1270" cy="1366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67011</xdr:rowOff>
    </xdr:from>
    <xdr:ext cx="534377" cy="259045"/>
    <xdr:sp macro="" textlink="">
      <xdr:nvSpPr>
        <xdr:cNvPr id="231" name="衛生費最小値テキスト">
          <a:extLst>
            <a:ext uri="{FF2B5EF4-FFF2-40B4-BE49-F238E27FC236}">
              <a16:creationId xmlns:a16="http://schemas.microsoft.com/office/drawing/2014/main" xmlns="" id="{00000000-0008-0000-0700-0000E7000000}"/>
            </a:ext>
          </a:extLst>
        </xdr:cNvPr>
        <xdr:cNvSpPr txBox="1"/>
      </xdr:nvSpPr>
      <xdr:spPr>
        <a:xfrm>
          <a:off x="4686300" y="16869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63184</xdr:rowOff>
    </xdr:from>
    <xdr:to>
      <xdr:col>24</xdr:col>
      <xdr:colOff>152400</xdr:colOff>
      <xdr:row>98</xdr:row>
      <xdr:rowOff>63184</xdr:rowOff>
    </xdr:to>
    <xdr:cxnSp macro="">
      <xdr:nvCxnSpPr>
        <xdr:cNvPr id="232" name="直線コネクタ 231">
          <a:extLst>
            <a:ext uri="{FF2B5EF4-FFF2-40B4-BE49-F238E27FC236}">
              <a16:creationId xmlns:a16="http://schemas.microsoft.com/office/drawing/2014/main" xmlns="" id="{00000000-0008-0000-0700-0000E8000000}"/>
            </a:ext>
          </a:extLst>
        </xdr:cNvPr>
        <xdr:cNvCxnSpPr/>
      </xdr:nvCxnSpPr>
      <xdr:spPr>
        <a:xfrm>
          <a:off x="4546600" y="16865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14705</xdr:rowOff>
    </xdr:from>
    <xdr:ext cx="599010" cy="259045"/>
    <xdr:sp macro="" textlink="">
      <xdr:nvSpPr>
        <xdr:cNvPr id="233" name="衛生費最大値テキスト">
          <a:extLst>
            <a:ext uri="{FF2B5EF4-FFF2-40B4-BE49-F238E27FC236}">
              <a16:creationId xmlns:a16="http://schemas.microsoft.com/office/drawing/2014/main" xmlns="" id="{00000000-0008-0000-0700-0000E9000000}"/>
            </a:ext>
          </a:extLst>
        </xdr:cNvPr>
        <xdr:cNvSpPr txBox="1"/>
      </xdr:nvSpPr>
      <xdr:spPr>
        <a:xfrm>
          <a:off x="4686300" y="152737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144,584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68028</xdr:rowOff>
    </xdr:from>
    <xdr:to>
      <xdr:col>24</xdr:col>
      <xdr:colOff>152400</xdr:colOff>
      <xdr:row>90</xdr:row>
      <xdr:rowOff>68028</xdr:rowOff>
    </xdr:to>
    <xdr:cxnSp macro="">
      <xdr:nvCxnSpPr>
        <xdr:cNvPr id="234" name="直線コネクタ 233">
          <a:extLst>
            <a:ext uri="{FF2B5EF4-FFF2-40B4-BE49-F238E27FC236}">
              <a16:creationId xmlns:a16="http://schemas.microsoft.com/office/drawing/2014/main" xmlns="" id="{00000000-0008-0000-0700-0000EA000000}"/>
            </a:ext>
          </a:extLst>
        </xdr:cNvPr>
        <xdr:cNvCxnSpPr/>
      </xdr:nvCxnSpPr>
      <xdr:spPr>
        <a:xfrm>
          <a:off x="4546600" y="15498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103908</xdr:rowOff>
    </xdr:from>
    <xdr:to>
      <xdr:col>24</xdr:col>
      <xdr:colOff>63500</xdr:colOff>
      <xdr:row>97</xdr:row>
      <xdr:rowOff>122991</xdr:rowOff>
    </xdr:to>
    <xdr:cxnSp macro="">
      <xdr:nvCxnSpPr>
        <xdr:cNvPr id="235" name="直線コネクタ 234">
          <a:extLst>
            <a:ext uri="{FF2B5EF4-FFF2-40B4-BE49-F238E27FC236}">
              <a16:creationId xmlns:a16="http://schemas.microsoft.com/office/drawing/2014/main" xmlns="" id="{00000000-0008-0000-0700-0000EB000000}"/>
            </a:ext>
          </a:extLst>
        </xdr:cNvPr>
        <xdr:cNvCxnSpPr/>
      </xdr:nvCxnSpPr>
      <xdr:spPr>
        <a:xfrm>
          <a:off x="3797300" y="16734558"/>
          <a:ext cx="838200" cy="19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5652</xdr:rowOff>
    </xdr:from>
    <xdr:ext cx="534377" cy="259045"/>
    <xdr:sp macro="" textlink="">
      <xdr:nvSpPr>
        <xdr:cNvPr id="236" name="衛生費平均値テキスト">
          <a:extLst>
            <a:ext uri="{FF2B5EF4-FFF2-40B4-BE49-F238E27FC236}">
              <a16:creationId xmlns:a16="http://schemas.microsoft.com/office/drawing/2014/main" xmlns="" id="{00000000-0008-0000-0700-0000EC000000}"/>
            </a:ext>
          </a:extLst>
        </xdr:cNvPr>
        <xdr:cNvSpPr txBox="1"/>
      </xdr:nvSpPr>
      <xdr:spPr>
        <a:xfrm>
          <a:off x="4686300" y="162934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154225</xdr:rowOff>
    </xdr:from>
    <xdr:to>
      <xdr:col>24</xdr:col>
      <xdr:colOff>114300</xdr:colOff>
      <xdr:row>96</xdr:row>
      <xdr:rowOff>84375</xdr:rowOff>
    </xdr:to>
    <xdr:sp macro="" textlink="">
      <xdr:nvSpPr>
        <xdr:cNvPr id="237" name="フローチャート: 判断 236">
          <a:extLst>
            <a:ext uri="{FF2B5EF4-FFF2-40B4-BE49-F238E27FC236}">
              <a16:creationId xmlns:a16="http://schemas.microsoft.com/office/drawing/2014/main" xmlns="" id="{00000000-0008-0000-0700-0000ED000000}"/>
            </a:ext>
          </a:extLst>
        </xdr:cNvPr>
        <xdr:cNvSpPr/>
      </xdr:nvSpPr>
      <xdr:spPr>
        <a:xfrm>
          <a:off x="4584700" y="1644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70946</xdr:rowOff>
    </xdr:from>
    <xdr:to>
      <xdr:col>19</xdr:col>
      <xdr:colOff>177800</xdr:colOff>
      <xdr:row>97</xdr:row>
      <xdr:rowOff>103908</xdr:rowOff>
    </xdr:to>
    <xdr:cxnSp macro="">
      <xdr:nvCxnSpPr>
        <xdr:cNvPr id="238" name="直線コネクタ 237">
          <a:extLst>
            <a:ext uri="{FF2B5EF4-FFF2-40B4-BE49-F238E27FC236}">
              <a16:creationId xmlns:a16="http://schemas.microsoft.com/office/drawing/2014/main" xmlns="" id="{00000000-0008-0000-0700-0000EE000000}"/>
            </a:ext>
          </a:extLst>
        </xdr:cNvPr>
        <xdr:cNvCxnSpPr/>
      </xdr:nvCxnSpPr>
      <xdr:spPr>
        <a:xfrm>
          <a:off x="2908300" y="16701596"/>
          <a:ext cx="889000" cy="32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152843</xdr:rowOff>
    </xdr:from>
    <xdr:to>
      <xdr:col>20</xdr:col>
      <xdr:colOff>38100</xdr:colOff>
      <xdr:row>96</xdr:row>
      <xdr:rowOff>82993</xdr:rowOff>
    </xdr:to>
    <xdr:sp macro="" textlink="">
      <xdr:nvSpPr>
        <xdr:cNvPr id="239" name="フローチャート: 判断 238">
          <a:extLst>
            <a:ext uri="{FF2B5EF4-FFF2-40B4-BE49-F238E27FC236}">
              <a16:creationId xmlns:a16="http://schemas.microsoft.com/office/drawing/2014/main" xmlns="" id="{00000000-0008-0000-0700-0000EF000000}"/>
            </a:ext>
          </a:extLst>
        </xdr:cNvPr>
        <xdr:cNvSpPr/>
      </xdr:nvSpPr>
      <xdr:spPr>
        <a:xfrm>
          <a:off x="3746500" y="16440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99520</xdr:rowOff>
    </xdr:from>
    <xdr:ext cx="534377" cy="259045"/>
    <xdr:sp macro="" textlink="">
      <xdr:nvSpPr>
        <xdr:cNvPr id="240" name="テキスト ボックス 239">
          <a:extLst>
            <a:ext uri="{FF2B5EF4-FFF2-40B4-BE49-F238E27FC236}">
              <a16:creationId xmlns:a16="http://schemas.microsoft.com/office/drawing/2014/main" xmlns="" id="{00000000-0008-0000-0700-0000F0000000}"/>
            </a:ext>
          </a:extLst>
        </xdr:cNvPr>
        <xdr:cNvSpPr txBox="1"/>
      </xdr:nvSpPr>
      <xdr:spPr>
        <a:xfrm>
          <a:off x="3530111" y="16215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57099</xdr:rowOff>
    </xdr:from>
    <xdr:to>
      <xdr:col>15</xdr:col>
      <xdr:colOff>50800</xdr:colOff>
      <xdr:row>97</xdr:row>
      <xdr:rowOff>70946</xdr:rowOff>
    </xdr:to>
    <xdr:cxnSp macro="">
      <xdr:nvCxnSpPr>
        <xdr:cNvPr id="241" name="直線コネクタ 240">
          <a:extLst>
            <a:ext uri="{FF2B5EF4-FFF2-40B4-BE49-F238E27FC236}">
              <a16:creationId xmlns:a16="http://schemas.microsoft.com/office/drawing/2014/main" xmlns="" id="{00000000-0008-0000-0700-0000F1000000}"/>
            </a:ext>
          </a:extLst>
        </xdr:cNvPr>
        <xdr:cNvCxnSpPr/>
      </xdr:nvCxnSpPr>
      <xdr:spPr>
        <a:xfrm>
          <a:off x="2019300" y="16687749"/>
          <a:ext cx="889000" cy="13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150774</xdr:rowOff>
    </xdr:from>
    <xdr:to>
      <xdr:col>15</xdr:col>
      <xdr:colOff>101600</xdr:colOff>
      <xdr:row>96</xdr:row>
      <xdr:rowOff>80924</xdr:rowOff>
    </xdr:to>
    <xdr:sp macro="" textlink="">
      <xdr:nvSpPr>
        <xdr:cNvPr id="242" name="フローチャート: 判断 241">
          <a:extLst>
            <a:ext uri="{FF2B5EF4-FFF2-40B4-BE49-F238E27FC236}">
              <a16:creationId xmlns:a16="http://schemas.microsoft.com/office/drawing/2014/main" xmlns="" id="{00000000-0008-0000-0700-0000F2000000}"/>
            </a:ext>
          </a:extLst>
        </xdr:cNvPr>
        <xdr:cNvSpPr/>
      </xdr:nvSpPr>
      <xdr:spPr>
        <a:xfrm>
          <a:off x="2857500" y="16438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97451</xdr:rowOff>
    </xdr:from>
    <xdr:ext cx="534377" cy="259045"/>
    <xdr:sp macro="" textlink="">
      <xdr:nvSpPr>
        <xdr:cNvPr id="243" name="テキスト ボックス 242">
          <a:extLst>
            <a:ext uri="{FF2B5EF4-FFF2-40B4-BE49-F238E27FC236}">
              <a16:creationId xmlns:a16="http://schemas.microsoft.com/office/drawing/2014/main" xmlns="" id="{00000000-0008-0000-0700-0000F3000000}"/>
            </a:ext>
          </a:extLst>
        </xdr:cNvPr>
        <xdr:cNvSpPr txBox="1"/>
      </xdr:nvSpPr>
      <xdr:spPr>
        <a:xfrm>
          <a:off x="2641111" y="16213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57099</xdr:rowOff>
    </xdr:from>
    <xdr:to>
      <xdr:col>10</xdr:col>
      <xdr:colOff>114300</xdr:colOff>
      <xdr:row>97</xdr:row>
      <xdr:rowOff>63435</xdr:rowOff>
    </xdr:to>
    <xdr:cxnSp macro="">
      <xdr:nvCxnSpPr>
        <xdr:cNvPr id="244" name="直線コネクタ 243">
          <a:extLst>
            <a:ext uri="{FF2B5EF4-FFF2-40B4-BE49-F238E27FC236}">
              <a16:creationId xmlns:a16="http://schemas.microsoft.com/office/drawing/2014/main" xmlns="" id="{00000000-0008-0000-0700-0000F4000000}"/>
            </a:ext>
          </a:extLst>
        </xdr:cNvPr>
        <xdr:cNvCxnSpPr/>
      </xdr:nvCxnSpPr>
      <xdr:spPr>
        <a:xfrm flipV="1">
          <a:off x="1130300" y="16687749"/>
          <a:ext cx="889000" cy="6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4187</xdr:rowOff>
    </xdr:from>
    <xdr:to>
      <xdr:col>10</xdr:col>
      <xdr:colOff>165100</xdr:colOff>
      <xdr:row>96</xdr:row>
      <xdr:rowOff>105787</xdr:rowOff>
    </xdr:to>
    <xdr:sp macro="" textlink="">
      <xdr:nvSpPr>
        <xdr:cNvPr id="245" name="フローチャート: 判断 244">
          <a:extLst>
            <a:ext uri="{FF2B5EF4-FFF2-40B4-BE49-F238E27FC236}">
              <a16:creationId xmlns:a16="http://schemas.microsoft.com/office/drawing/2014/main" xmlns="" id="{00000000-0008-0000-0700-0000F5000000}"/>
            </a:ext>
          </a:extLst>
        </xdr:cNvPr>
        <xdr:cNvSpPr/>
      </xdr:nvSpPr>
      <xdr:spPr>
        <a:xfrm>
          <a:off x="1968500" y="16463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122314</xdr:rowOff>
    </xdr:from>
    <xdr:ext cx="534377" cy="259045"/>
    <xdr:sp macro="" textlink="">
      <xdr:nvSpPr>
        <xdr:cNvPr id="246" name="テキスト ボックス 245">
          <a:extLst>
            <a:ext uri="{FF2B5EF4-FFF2-40B4-BE49-F238E27FC236}">
              <a16:creationId xmlns:a16="http://schemas.microsoft.com/office/drawing/2014/main" xmlns="" id="{00000000-0008-0000-0700-0000F6000000}"/>
            </a:ext>
          </a:extLst>
        </xdr:cNvPr>
        <xdr:cNvSpPr txBox="1"/>
      </xdr:nvSpPr>
      <xdr:spPr>
        <a:xfrm>
          <a:off x="1752111" y="16238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16565</xdr:rowOff>
    </xdr:from>
    <xdr:to>
      <xdr:col>6</xdr:col>
      <xdr:colOff>38100</xdr:colOff>
      <xdr:row>96</xdr:row>
      <xdr:rowOff>118165</xdr:rowOff>
    </xdr:to>
    <xdr:sp macro="" textlink="">
      <xdr:nvSpPr>
        <xdr:cNvPr id="247" name="フローチャート: 判断 246">
          <a:extLst>
            <a:ext uri="{FF2B5EF4-FFF2-40B4-BE49-F238E27FC236}">
              <a16:creationId xmlns:a16="http://schemas.microsoft.com/office/drawing/2014/main" xmlns="" id="{00000000-0008-0000-0700-0000F7000000}"/>
            </a:ext>
          </a:extLst>
        </xdr:cNvPr>
        <xdr:cNvSpPr/>
      </xdr:nvSpPr>
      <xdr:spPr>
        <a:xfrm>
          <a:off x="1079500" y="16475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134692</xdr:rowOff>
    </xdr:from>
    <xdr:ext cx="534377" cy="259045"/>
    <xdr:sp macro="" textlink="">
      <xdr:nvSpPr>
        <xdr:cNvPr id="248" name="テキスト ボックス 247">
          <a:extLst>
            <a:ext uri="{FF2B5EF4-FFF2-40B4-BE49-F238E27FC236}">
              <a16:creationId xmlns:a16="http://schemas.microsoft.com/office/drawing/2014/main" xmlns="" id="{00000000-0008-0000-0700-0000F8000000}"/>
            </a:ext>
          </a:extLst>
        </xdr:cNvPr>
        <xdr:cNvSpPr txBox="1"/>
      </xdr:nvSpPr>
      <xdr:spPr>
        <a:xfrm>
          <a:off x="863111" y="16250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xmlns=""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xmlns=""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xmlns=""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xmlns=""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xmlns=""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72191</xdr:rowOff>
    </xdr:from>
    <xdr:to>
      <xdr:col>24</xdr:col>
      <xdr:colOff>114300</xdr:colOff>
      <xdr:row>98</xdr:row>
      <xdr:rowOff>2341</xdr:rowOff>
    </xdr:to>
    <xdr:sp macro="" textlink="">
      <xdr:nvSpPr>
        <xdr:cNvPr id="254" name="楕円 253">
          <a:extLst>
            <a:ext uri="{FF2B5EF4-FFF2-40B4-BE49-F238E27FC236}">
              <a16:creationId xmlns:a16="http://schemas.microsoft.com/office/drawing/2014/main" xmlns="" id="{00000000-0008-0000-0700-0000FE000000}"/>
            </a:ext>
          </a:extLst>
        </xdr:cNvPr>
        <xdr:cNvSpPr/>
      </xdr:nvSpPr>
      <xdr:spPr>
        <a:xfrm>
          <a:off x="4584700" y="167028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158568</xdr:rowOff>
    </xdr:from>
    <xdr:ext cx="534377" cy="259045"/>
    <xdr:sp macro="" textlink="">
      <xdr:nvSpPr>
        <xdr:cNvPr id="255" name="衛生費該当値テキスト">
          <a:extLst>
            <a:ext uri="{FF2B5EF4-FFF2-40B4-BE49-F238E27FC236}">
              <a16:creationId xmlns:a16="http://schemas.microsoft.com/office/drawing/2014/main" xmlns="" id="{00000000-0008-0000-0700-0000FF000000}"/>
            </a:ext>
          </a:extLst>
        </xdr:cNvPr>
        <xdr:cNvSpPr txBox="1"/>
      </xdr:nvSpPr>
      <xdr:spPr>
        <a:xfrm>
          <a:off x="4686300" y="16617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53108</xdr:rowOff>
    </xdr:from>
    <xdr:to>
      <xdr:col>20</xdr:col>
      <xdr:colOff>38100</xdr:colOff>
      <xdr:row>97</xdr:row>
      <xdr:rowOff>154708</xdr:rowOff>
    </xdr:to>
    <xdr:sp macro="" textlink="">
      <xdr:nvSpPr>
        <xdr:cNvPr id="256" name="楕円 255">
          <a:extLst>
            <a:ext uri="{FF2B5EF4-FFF2-40B4-BE49-F238E27FC236}">
              <a16:creationId xmlns:a16="http://schemas.microsoft.com/office/drawing/2014/main" xmlns="" id="{00000000-0008-0000-0700-000000010000}"/>
            </a:ext>
          </a:extLst>
        </xdr:cNvPr>
        <xdr:cNvSpPr/>
      </xdr:nvSpPr>
      <xdr:spPr>
        <a:xfrm>
          <a:off x="3746500" y="16683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145835</xdr:rowOff>
    </xdr:from>
    <xdr:ext cx="534377" cy="259045"/>
    <xdr:sp macro="" textlink="">
      <xdr:nvSpPr>
        <xdr:cNvPr id="257" name="テキスト ボックス 256">
          <a:extLst>
            <a:ext uri="{FF2B5EF4-FFF2-40B4-BE49-F238E27FC236}">
              <a16:creationId xmlns:a16="http://schemas.microsoft.com/office/drawing/2014/main" xmlns="" id="{00000000-0008-0000-0700-000001010000}"/>
            </a:ext>
          </a:extLst>
        </xdr:cNvPr>
        <xdr:cNvSpPr txBox="1"/>
      </xdr:nvSpPr>
      <xdr:spPr>
        <a:xfrm>
          <a:off x="3530111" y="16776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20146</xdr:rowOff>
    </xdr:from>
    <xdr:to>
      <xdr:col>15</xdr:col>
      <xdr:colOff>101600</xdr:colOff>
      <xdr:row>97</xdr:row>
      <xdr:rowOff>121746</xdr:rowOff>
    </xdr:to>
    <xdr:sp macro="" textlink="">
      <xdr:nvSpPr>
        <xdr:cNvPr id="258" name="楕円 257">
          <a:extLst>
            <a:ext uri="{FF2B5EF4-FFF2-40B4-BE49-F238E27FC236}">
              <a16:creationId xmlns:a16="http://schemas.microsoft.com/office/drawing/2014/main" xmlns="" id="{00000000-0008-0000-0700-000002010000}"/>
            </a:ext>
          </a:extLst>
        </xdr:cNvPr>
        <xdr:cNvSpPr/>
      </xdr:nvSpPr>
      <xdr:spPr>
        <a:xfrm>
          <a:off x="2857500" y="16650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112873</xdr:rowOff>
    </xdr:from>
    <xdr:ext cx="534377" cy="259045"/>
    <xdr:sp macro="" textlink="">
      <xdr:nvSpPr>
        <xdr:cNvPr id="259" name="テキスト ボックス 258">
          <a:extLst>
            <a:ext uri="{FF2B5EF4-FFF2-40B4-BE49-F238E27FC236}">
              <a16:creationId xmlns:a16="http://schemas.microsoft.com/office/drawing/2014/main" xmlns="" id="{00000000-0008-0000-0700-000003010000}"/>
            </a:ext>
          </a:extLst>
        </xdr:cNvPr>
        <xdr:cNvSpPr txBox="1"/>
      </xdr:nvSpPr>
      <xdr:spPr>
        <a:xfrm>
          <a:off x="2641111" y="16743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6299</xdr:rowOff>
    </xdr:from>
    <xdr:to>
      <xdr:col>10</xdr:col>
      <xdr:colOff>165100</xdr:colOff>
      <xdr:row>97</xdr:row>
      <xdr:rowOff>107899</xdr:rowOff>
    </xdr:to>
    <xdr:sp macro="" textlink="">
      <xdr:nvSpPr>
        <xdr:cNvPr id="260" name="楕円 259">
          <a:extLst>
            <a:ext uri="{FF2B5EF4-FFF2-40B4-BE49-F238E27FC236}">
              <a16:creationId xmlns:a16="http://schemas.microsoft.com/office/drawing/2014/main" xmlns="" id="{00000000-0008-0000-0700-000004010000}"/>
            </a:ext>
          </a:extLst>
        </xdr:cNvPr>
        <xdr:cNvSpPr/>
      </xdr:nvSpPr>
      <xdr:spPr>
        <a:xfrm>
          <a:off x="1968500" y="16636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99026</xdr:rowOff>
    </xdr:from>
    <xdr:ext cx="534377" cy="259045"/>
    <xdr:sp macro="" textlink="">
      <xdr:nvSpPr>
        <xdr:cNvPr id="261" name="テキスト ボックス 260">
          <a:extLst>
            <a:ext uri="{FF2B5EF4-FFF2-40B4-BE49-F238E27FC236}">
              <a16:creationId xmlns:a16="http://schemas.microsoft.com/office/drawing/2014/main" xmlns="" id="{00000000-0008-0000-0700-000005010000}"/>
            </a:ext>
          </a:extLst>
        </xdr:cNvPr>
        <xdr:cNvSpPr txBox="1"/>
      </xdr:nvSpPr>
      <xdr:spPr>
        <a:xfrm>
          <a:off x="1752111" y="16729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12635</xdr:rowOff>
    </xdr:from>
    <xdr:to>
      <xdr:col>6</xdr:col>
      <xdr:colOff>38100</xdr:colOff>
      <xdr:row>97</xdr:row>
      <xdr:rowOff>114235</xdr:rowOff>
    </xdr:to>
    <xdr:sp macro="" textlink="">
      <xdr:nvSpPr>
        <xdr:cNvPr id="262" name="楕円 261">
          <a:extLst>
            <a:ext uri="{FF2B5EF4-FFF2-40B4-BE49-F238E27FC236}">
              <a16:creationId xmlns:a16="http://schemas.microsoft.com/office/drawing/2014/main" xmlns="" id="{00000000-0008-0000-0700-000006010000}"/>
            </a:ext>
          </a:extLst>
        </xdr:cNvPr>
        <xdr:cNvSpPr/>
      </xdr:nvSpPr>
      <xdr:spPr>
        <a:xfrm>
          <a:off x="1079500" y="16643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105362</xdr:rowOff>
    </xdr:from>
    <xdr:ext cx="534377" cy="259045"/>
    <xdr:sp macro="" textlink="">
      <xdr:nvSpPr>
        <xdr:cNvPr id="263" name="テキスト ボックス 262">
          <a:extLst>
            <a:ext uri="{FF2B5EF4-FFF2-40B4-BE49-F238E27FC236}">
              <a16:creationId xmlns:a16="http://schemas.microsoft.com/office/drawing/2014/main" xmlns="" id="{00000000-0008-0000-0700-000007010000}"/>
            </a:ext>
          </a:extLst>
        </xdr:cNvPr>
        <xdr:cNvSpPr txBox="1"/>
      </xdr:nvSpPr>
      <xdr:spPr>
        <a:xfrm>
          <a:off x="863111" y="16736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xmlns=""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xmlns=""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xmlns=""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xmlns=""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xmlns=""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xmlns=""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xmlns=""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xmlns=""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xmlns=""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xmlns=""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xmlns="" id="{00000000-0008-0000-07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5" name="テキスト ボックス 274">
          <a:extLst>
            <a:ext uri="{FF2B5EF4-FFF2-40B4-BE49-F238E27FC236}">
              <a16:creationId xmlns:a16="http://schemas.microsoft.com/office/drawing/2014/main" xmlns="" id="{00000000-0008-0000-0700-000013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xmlns="" id="{00000000-0008-0000-07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7" name="テキスト ボックス 276">
          <a:extLst>
            <a:ext uri="{FF2B5EF4-FFF2-40B4-BE49-F238E27FC236}">
              <a16:creationId xmlns:a16="http://schemas.microsoft.com/office/drawing/2014/main" xmlns="" id="{00000000-0008-0000-0700-000015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xmlns="" id="{00000000-0008-0000-07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9" name="テキスト ボックス 278">
          <a:extLst>
            <a:ext uri="{FF2B5EF4-FFF2-40B4-BE49-F238E27FC236}">
              <a16:creationId xmlns:a16="http://schemas.microsoft.com/office/drawing/2014/main" xmlns="" id="{00000000-0008-0000-0700-000017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xmlns="" id="{00000000-0008-0000-07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1" name="テキスト ボックス 280">
          <a:extLst>
            <a:ext uri="{FF2B5EF4-FFF2-40B4-BE49-F238E27FC236}">
              <a16:creationId xmlns:a16="http://schemas.microsoft.com/office/drawing/2014/main" xmlns="" id="{00000000-0008-0000-0700-000019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xmlns="" id="{00000000-0008-0000-07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3" name="テキスト ボックス 282">
          <a:extLst>
            <a:ext uri="{FF2B5EF4-FFF2-40B4-BE49-F238E27FC236}">
              <a16:creationId xmlns:a16="http://schemas.microsoft.com/office/drawing/2014/main" xmlns="" id="{00000000-0008-0000-0700-00001B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xmlns="" id="{00000000-0008-0000-07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5" name="テキスト ボックス 284">
          <a:extLst>
            <a:ext uri="{FF2B5EF4-FFF2-40B4-BE49-F238E27FC236}">
              <a16:creationId xmlns:a16="http://schemas.microsoft.com/office/drawing/2014/main" xmlns="" id="{00000000-0008-0000-0700-00001D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xmlns="" id="{00000000-0008-0000-07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7" name="テキスト ボックス 286">
          <a:extLst>
            <a:ext uri="{FF2B5EF4-FFF2-40B4-BE49-F238E27FC236}">
              <a16:creationId xmlns:a16="http://schemas.microsoft.com/office/drawing/2014/main" xmlns="" id="{00000000-0008-0000-0700-00001F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労働費グラフ枠">
          <a:extLst>
            <a:ext uri="{FF2B5EF4-FFF2-40B4-BE49-F238E27FC236}">
              <a16:creationId xmlns:a16="http://schemas.microsoft.com/office/drawing/2014/main" xmlns="" id="{00000000-0008-0000-07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32584</xdr:rowOff>
    </xdr:from>
    <xdr:to>
      <xdr:col>54</xdr:col>
      <xdr:colOff>189865</xdr:colOff>
      <xdr:row>39</xdr:row>
      <xdr:rowOff>98878</xdr:rowOff>
    </xdr:to>
    <xdr:cxnSp macro="">
      <xdr:nvCxnSpPr>
        <xdr:cNvPr id="289" name="直線コネクタ 288">
          <a:extLst>
            <a:ext uri="{FF2B5EF4-FFF2-40B4-BE49-F238E27FC236}">
              <a16:creationId xmlns:a16="http://schemas.microsoft.com/office/drawing/2014/main" xmlns="" id="{00000000-0008-0000-0700-000021010000}"/>
            </a:ext>
          </a:extLst>
        </xdr:cNvPr>
        <xdr:cNvCxnSpPr/>
      </xdr:nvCxnSpPr>
      <xdr:spPr>
        <a:xfrm flipV="1">
          <a:off x="10475595" y="5176084"/>
          <a:ext cx="1270" cy="16093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0" name="労働費最小値テキスト">
          <a:extLst>
            <a:ext uri="{FF2B5EF4-FFF2-40B4-BE49-F238E27FC236}">
              <a16:creationId xmlns:a16="http://schemas.microsoft.com/office/drawing/2014/main" xmlns="" id="{00000000-0008-0000-0700-000022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1" name="直線コネクタ 290">
          <a:extLst>
            <a:ext uri="{FF2B5EF4-FFF2-40B4-BE49-F238E27FC236}">
              <a16:creationId xmlns:a16="http://schemas.microsoft.com/office/drawing/2014/main" xmlns="" id="{00000000-0008-0000-0700-000023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150711</xdr:rowOff>
    </xdr:from>
    <xdr:ext cx="469744" cy="259045"/>
    <xdr:sp macro="" textlink="">
      <xdr:nvSpPr>
        <xdr:cNvPr id="292" name="労働費最大値テキスト">
          <a:extLst>
            <a:ext uri="{FF2B5EF4-FFF2-40B4-BE49-F238E27FC236}">
              <a16:creationId xmlns:a16="http://schemas.microsoft.com/office/drawing/2014/main" xmlns="" id="{00000000-0008-0000-0700-000024010000}"/>
            </a:ext>
          </a:extLst>
        </xdr:cNvPr>
        <xdr:cNvSpPr txBox="1"/>
      </xdr:nvSpPr>
      <xdr:spPr>
        <a:xfrm>
          <a:off x="10528300" y="4951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32584</xdr:rowOff>
    </xdr:from>
    <xdr:to>
      <xdr:col>55</xdr:col>
      <xdr:colOff>88900</xdr:colOff>
      <xdr:row>30</xdr:row>
      <xdr:rowOff>32584</xdr:rowOff>
    </xdr:to>
    <xdr:cxnSp macro="">
      <xdr:nvCxnSpPr>
        <xdr:cNvPr id="293" name="直線コネクタ 292">
          <a:extLst>
            <a:ext uri="{FF2B5EF4-FFF2-40B4-BE49-F238E27FC236}">
              <a16:creationId xmlns:a16="http://schemas.microsoft.com/office/drawing/2014/main" xmlns="" id="{00000000-0008-0000-0700-000025010000}"/>
            </a:ext>
          </a:extLst>
        </xdr:cNvPr>
        <xdr:cNvCxnSpPr/>
      </xdr:nvCxnSpPr>
      <xdr:spPr>
        <a:xfrm>
          <a:off x="10388600" y="5176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130883</xdr:rowOff>
    </xdr:from>
    <xdr:to>
      <xdr:col>55</xdr:col>
      <xdr:colOff>0</xdr:colOff>
      <xdr:row>37</xdr:row>
      <xdr:rowOff>29972</xdr:rowOff>
    </xdr:to>
    <xdr:cxnSp macro="">
      <xdr:nvCxnSpPr>
        <xdr:cNvPr id="294" name="直線コネクタ 293">
          <a:extLst>
            <a:ext uri="{FF2B5EF4-FFF2-40B4-BE49-F238E27FC236}">
              <a16:creationId xmlns:a16="http://schemas.microsoft.com/office/drawing/2014/main" xmlns="" id="{00000000-0008-0000-0700-000026010000}"/>
            </a:ext>
          </a:extLst>
        </xdr:cNvPr>
        <xdr:cNvCxnSpPr/>
      </xdr:nvCxnSpPr>
      <xdr:spPr>
        <a:xfrm>
          <a:off x="9639300" y="6303083"/>
          <a:ext cx="838200" cy="70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134928</xdr:rowOff>
    </xdr:from>
    <xdr:ext cx="378565" cy="259045"/>
    <xdr:sp macro="" textlink="">
      <xdr:nvSpPr>
        <xdr:cNvPr id="295" name="労働費平均値テキスト">
          <a:extLst>
            <a:ext uri="{FF2B5EF4-FFF2-40B4-BE49-F238E27FC236}">
              <a16:creationId xmlns:a16="http://schemas.microsoft.com/office/drawing/2014/main" xmlns="" id="{00000000-0008-0000-0700-000027010000}"/>
            </a:ext>
          </a:extLst>
        </xdr:cNvPr>
        <xdr:cNvSpPr txBox="1"/>
      </xdr:nvSpPr>
      <xdr:spPr>
        <a:xfrm>
          <a:off x="10528300" y="6478578"/>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156500</xdr:rowOff>
    </xdr:from>
    <xdr:to>
      <xdr:col>55</xdr:col>
      <xdr:colOff>50800</xdr:colOff>
      <xdr:row>38</xdr:row>
      <xdr:rowOff>86651</xdr:rowOff>
    </xdr:to>
    <xdr:sp macro="" textlink="">
      <xdr:nvSpPr>
        <xdr:cNvPr id="296" name="フローチャート: 判断 295">
          <a:extLst>
            <a:ext uri="{FF2B5EF4-FFF2-40B4-BE49-F238E27FC236}">
              <a16:creationId xmlns:a16="http://schemas.microsoft.com/office/drawing/2014/main" xmlns="" id="{00000000-0008-0000-0700-000028010000}"/>
            </a:ext>
          </a:extLst>
        </xdr:cNvPr>
        <xdr:cNvSpPr/>
      </xdr:nvSpPr>
      <xdr:spPr>
        <a:xfrm>
          <a:off x="10426700" y="650015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40749</xdr:rowOff>
    </xdr:from>
    <xdr:to>
      <xdr:col>50</xdr:col>
      <xdr:colOff>114300</xdr:colOff>
      <xdr:row>36</xdr:row>
      <xdr:rowOff>130883</xdr:rowOff>
    </xdr:to>
    <xdr:cxnSp macro="">
      <xdr:nvCxnSpPr>
        <xdr:cNvPr id="297" name="直線コネクタ 296">
          <a:extLst>
            <a:ext uri="{FF2B5EF4-FFF2-40B4-BE49-F238E27FC236}">
              <a16:creationId xmlns:a16="http://schemas.microsoft.com/office/drawing/2014/main" xmlns="" id="{00000000-0008-0000-0700-000029010000}"/>
            </a:ext>
          </a:extLst>
        </xdr:cNvPr>
        <xdr:cNvCxnSpPr/>
      </xdr:nvCxnSpPr>
      <xdr:spPr>
        <a:xfrm>
          <a:off x="8750300" y="6212949"/>
          <a:ext cx="889000" cy="90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142458</xdr:rowOff>
    </xdr:from>
    <xdr:to>
      <xdr:col>50</xdr:col>
      <xdr:colOff>165100</xdr:colOff>
      <xdr:row>38</xdr:row>
      <xdr:rowOff>72608</xdr:rowOff>
    </xdr:to>
    <xdr:sp macro="" textlink="">
      <xdr:nvSpPr>
        <xdr:cNvPr id="298" name="フローチャート: 判断 297">
          <a:extLst>
            <a:ext uri="{FF2B5EF4-FFF2-40B4-BE49-F238E27FC236}">
              <a16:creationId xmlns:a16="http://schemas.microsoft.com/office/drawing/2014/main" xmlns="" id="{00000000-0008-0000-0700-00002A010000}"/>
            </a:ext>
          </a:extLst>
        </xdr:cNvPr>
        <xdr:cNvSpPr/>
      </xdr:nvSpPr>
      <xdr:spPr>
        <a:xfrm>
          <a:off x="9588500" y="6486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63735</xdr:rowOff>
    </xdr:from>
    <xdr:ext cx="378565" cy="259045"/>
    <xdr:sp macro="" textlink="">
      <xdr:nvSpPr>
        <xdr:cNvPr id="299" name="テキスト ボックス 298">
          <a:extLst>
            <a:ext uri="{FF2B5EF4-FFF2-40B4-BE49-F238E27FC236}">
              <a16:creationId xmlns:a16="http://schemas.microsoft.com/office/drawing/2014/main" xmlns="" id="{00000000-0008-0000-0700-00002B010000}"/>
            </a:ext>
          </a:extLst>
        </xdr:cNvPr>
        <xdr:cNvSpPr txBox="1"/>
      </xdr:nvSpPr>
      <xdr:spPr>
        <a:xfrm>
          <a:off x="9450017" y="65788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101491</xdr:rowOff>
    </xdr:from>
    <xdr:to>
      <xdr:col>45</xdr:col>
      <xdr:colOff>177800</xdr:colOff>
      <xdr:row>36</xdr:row>
      <xdr:rowOff>40749</xdr:rowOff>
    </xdr:to>
    <xdr:cxnSp macro="">
      <xdr:nvCxnSpPr>
        <xdr:cNvPr id="300" name="直線コネクタ 299">
          <a:extLst>
            <a:ext uri="{FF2B5EF4-FFF2-40B4-BE49-F238E27FC236}">
              <a16:creationId xmlns:a16="http://schemas.microsoft.com/office/drawing/2014/main" xmlns="" id="{00000000-0008-0000-0700-00002C010000}"/>
            </a:ext>
          </a:extLst>
        </xdr:cNvPr>
        <xdr:cNvCxnSpPr/>
      </xdr:nvCxnSpPr>
      <xdr:spPr>
        <a:xfrm>
          <a:off x="7861300" y="5930791"/>
          <a:ext cx="889000" cy="282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142131</xdr:rowOff>
    </xdr:from>
    <xdr:to>
      <xdr:col>46</xdr:col>
      <xdr:colOff>38100</xdr:colOff>
      <xdr:row>38</xdr:row>
      <xdr:rowOff>72281</xdr:rowOff>
    </xdr:to>
    <xdr:sp macro="" textlink="">
      <xdr:nvSpPr>
        <xdr:cNvPr id="301" name="フローチャート: 判断 300">
          <a:extLst>
            <a:ext uri="{FF2B5EF4-FFF2-40B4-BE49-F238E27FC236}">
              <a16:creationId xmlns:a16="http://schemas.microsoft.com/office/drawing/2014/main" xmlns="" id="{00000000-0008-0000-0700-00002D010000}"/>
            </a:ext>
          </a:extLst>
        </xdr:cNvPr>
        <xdr:cNvSpPr/>
      </xdr:nvSpPr>
      <xdr:spPr>
        <a:xfrm>
          <a:off x="8699500" y="6485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63408</xdr:rowOff>
    </xdr:from>
    <xdr:ext cx="378565" cy="259045"/>
    <xdr:sp macro="" textlink="">
      <xdr:nvSpPr>
        <xdr:cNvPr id="302" name="テキスト ボックス 301">
          <a:extLst>
            <a:ext uri="{FF2B5EF4-FFF2-40B4-BE49-F238E27FC236}">
              <a16:creationId xmlns:a16="http://schemas.microsoft.com/office/drawing/2014/main" xmlns="" id="{00000000-0008-0000-0700-00002E010000}"/>
            </a:ext>
          </a:extLst>
        </xdr:cNvPr>
        <xdr:cNvSpPr txBox="1"/>
      </xdr:nvSpPr>
      <xdr:spPr>
        <a:xfrm>
          <a:off x="8561017" y="65785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90061</xdr:rowOff>
    </xdr:from>
    <xdr:to>
      <xdr:col>41</xdr:col>
      <xdr:colOff>50800</xdr:colOff>
      <xdr:row>34</xdr:row>
      <xdr:rowOff>101491</xdr:rowOff>
    </xdr:to>
    <xdr:cxnSp macro="">
      <xdr:nvCxnSpPr>
        <xdr:cNvPr id="303" name="直線コネクタ 302">
          <a:extLst>
            <a:ext uri="{FF2B5EF4-FFF2-40B4-BE49-F238E27FC236}">
              <a16:creationId xmlns:a16="http://schemas.microsoft.com/office/drawing/2014/main" xmlns="" id="{00000000-0008-0000-0700-00002F010000}"/>
            </a:ext>
          </a:extLst>
        </xdr:cNvPr>
        <xdr:cNvCxnSpPr/>
      </xdr:nvCxnSpPr>
      <xdr:spPr>
        <a:xfrm>
          <a:off x="6972300" y="5919361"/>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107188</xdr:rowOff>
    </xdr:from>
    <xdr:to>
      <xdr:col>41</xdr:col>
      <xdr:colOff>101600</xdr:colOff>
      <xdr:row>38</xdr:row>
      <xdr:rowOff>37338</xdr:rowOff>
    </xdr:to>
    <xdr:sp macro="" textlink="">
      <xdr:nvSpPr>
        <xdr:cNvPr id="304" name="フローチャート: 判断 303">
          <a:extLst>
            <a:ext uri="{FF2B5EF4-FFF2-40B4-BE49-F238E27FC236}">
              <a16:creationId xmlns:a16="http://schemas.microsoft.com/office/drawing/2014/main" xmlns="" id="{00000000-0008-0000-0700-000030010000}"/>
            </a:ext>
          </a:extLst>
        </xdr:cNvPr>
        <xdr:cNvSpPr/>
      </xdr:nvSpPr>
      <xdr:spPr>
        <a:xfrm>
          <a:off x="7810500" y="645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28465</xdr:rowOff>
    </xdr:from>
    <xdr:ext cx="378565" cy="259045"/>
    <xdr:sp macro="" textlink="">
      <xdr:nvSpPr>
        <xdr:cNvPr id="305" name="テキスト ボックス 304">
          <a:extLst>
            <a:ext uri="{FF2B5EF4-FFF2-40B4-BE49-F238E27FC236}">
              <a16:creationId xmlns:a16="http://schemas.microsoft.com/office/drawing/2014/main" xmlns="" id="{00000000-0008-0000-0700-000031010000}"/>
            </a:ext>
          </a:extLst>
        </xdr:cNvPr>
        <xdr:cNvSpPr txBox="1"/>
      </xdr:nvSpPr>
      <xdr:spPr>
        <a:xfrm>
          <a:off x="7672017" y="65435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170216</xdr:rowOff>
    </xdr:from>
    <xdr:to>
      <xdr:col>36</xdr:col>
      <xdr:colOff>165100</xdr:colOff>
      <xdr:row>36</xdr:row>
      <xdr:rowOff>100366</xdr:rowOff>
    </xdr:to>
    <xdr:sp macro="" textlink="">
      <xdr:nvSpPr>
        <xdr:cNvPr id="306" name="フローチャート: 判断 305">
          <a:extLst>
            <a:ext uri="{FF2B5EF4-FFF2-40B4-BE49-F238E27FC236}">
              <a16:creationId xmlns:a16="http://schemas.microsoft.com/office/drawing/2014/main" xmlns="" id="{00000000-0008-0000-0700-000032010000}"/>
            </a:ext>
          </a:extLst>
        </xdr:cNvPr>
        <xdr:cNvSpPr/>
      </xdr:nvSpPr>
      <xdr:spPr>
        <a:xfrm>
          <a:off x="6921500" y="6170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91493</xdr:rowOff>
    </xdr:from>
    <xdr:ext cx="469744" cy="259045"/>
    <xdr:sp macro="" textlink="">
      <xdr:nvSpPr>
        <xdr:cNvPr id="307" name="テキスト ボックス 306">
          <a:extLst>
            <a:ext uri="{FF2B5EF4-FFF2-40B4-BE49-F238E27FC236}">
              <a16:creationId xmlns:a16="http://schemas.microsoft.com/office/drawing/2014/main" xmlns="" id="{00000000-0008-0000-0700-000033010000}"/>
            </a:ext>
          </a:extLst>
        </xdr:cNvPr>
        <xdr:cNvSpPr txBox="1"/>
      </xdr:nvSpPr>
      <xdr:spPr>
        <a:xfrm>
          <a:off x="6737428" y="6263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xmlns="" id="{00000000-0008-0000-07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xmlns="" id="{00000000-0008-0000-07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xmlns="" id="{00000000-0008-0000-07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xmlns="" id="{00000000-0008-0000-07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xmlns="" id="{00000000-0008-0000-07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150622</xdr:rowOff>
    </xdr:from>
    <xdr:to>
      <xdr:col>55</xdr:col>
      <xdr:colOff>50800</xdr:colOff>
      <xdr:row>37</xdr:row>
      <xdr:rowOff>80772</xdr:rowOff>
    </xdr:to>
    <xdr:sp macro="" textlink="">
      <xdr:nvSpPr>
        <xdr:cNvPr id="313" name="楕円 312">
          <a:extLst>
            <a:ext uri="{FF2B5EF4-FFF2-40B4-BE49-F238E27FC236}">
              <a16:creationId xmlns:a16="http://schemas.microsoft.com/office/drawing/2014/main" xmlns="" id="{00000000-0008-0000-0700-000039010000}"/>
            </a:ext>
          </a:extLst>
        </xdr:cNvPr>
        <xdr:cNvSpPr/>
      </xdr:nvSpPr>
      <xdr:spPr>
        <a:xfrm>
          <a:off x="10426700" y="6322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2049</xdr:rowOff>
    </xdr:from>
    <xdr:ext cx="469744" cy="259045"/>
    <xdr:sp macro="" textlink="">
      <xdr:nvSpPr>
        <xdr:cNvPr id="314" name="労働費該当値テキスト">
          <a:extLst>
            <a:ext uri="{FF2B5EF4-FFF2-40B4-BE49-F238E27FC236}">
              <a16:creationId xmlns:a16="http://schemas.microsoft.com/office/drawing/2014/main" xmlns="" id="{00000000-0008-0000-0700-00003A010000}"/>
            </a:ext>
          </a:extLst>
        </xdr:cNvPr>
        <xdr:cNvSpPr txBox="1"/>
      </xdr:nvSpPr>
      <xdr:spPr>
        <a:xfrm>
          <a:off x="10528300" y="6174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80083</xdr:rowOff>
    </xdr:from>
    <xdr:to>
      <xdr:col>50</xdr:col>
      <xdr:colOff>165100</xdr:colOff>
      <xdr:row>37</xdr:row>
      <xdr:rowOff>10233</xdr:rowOff>
    </xdr:to>
    <xdr:sp macro="" textlink="">
      <xdr:nvSpPr>
        <xdr:cNvPr id="315" name="楕円 314">
          <a:extLst>
            <a:ext uri="{FF2B5EF4-FFF2-40B4-BE49-F238E27FC236}">
              <a16:creationId xmlns:a16="http://schemas.microsoft.com/office/drawing/2014/main" xmlns="" id="{00000000-0008-0000-0700-00003B010000}"/>
            </a:ext>
          </a:extLst>
        </xdr:cNvPr>
        <xdr:cNvSpPr/>
      </xdr:nvSpPr>
      <xdr:spPr>
        <a:xfrm>
          <a:off x="9588500" y="6252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26760</xdr:rowOff>
    </xdr:from>
    <xdr:ext cx="469744" cy="259045"/>
    <xdr:sp macro="" textlink="">
      <xdr:nvSpPr>
        <xdr:cNvPr id="316" name="テキスト ボックス 315">
          <a:extLst>
            <a:ext uri="{FF2B5EF4-FFF2-40B4-BE49-F238E27FC236}">
              <a16:creationId xmlns:a16="http://schemas.microsoft.com/office/drawing/2014/main" xmlns="" id="{00000000-0008-0000-0700-00003C010000}"/>
            </a:ext>
          </a:extLst>
        </xdr:cNvPr>
        <xdr:cNvSpPr txBox="1"/>
      </xdr:nvSpPr>
      <xdr:spPr>
        <a:xfrm>
          <a:off x="9404428" y="6027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161399</xdr:rowOff>
    </xdr:from>
    <xdr:to>
      <xdr:col>46</xdr:col>
      <xdr:colOff>38100</xdr:colOff>
      <xdr:row>36</xdr:row>
      <xdr:rowOff>91549</xdr:rowOff>
    </xdr:to>
    <xdr:sp macro="" textlink="">
      <xdr:nvSpPr>
        <xdr:cNvPr id="317" name="楕円 316">
          <a:extLst>
            <a:ext uri="{FF2B5EF4-FFF2-40B4-BE49-F238E27FC236}">
              <a16:creationId xmlns:a16="http://schemas.microsoft.com/office/drawing/2014/main" xmlns="" id="{00000000-0008-0000-0700-00003D010000}"/>
            </a:ext>
          </a:extLst>
        </xdr:cNvPr>
        <xdr:cNvSpPr/>
      </xdr:nvSpPr>
      <xdr:spPr>
        <a:xfrm>
          <a:off x="8699500" y="6162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34</xdr:row>
      <xdr:rowOff>108076</xdr:rowOff>
    </xdr:from>
    <xdr:ext cx="469744" cy="259045"/>
    <xdr:sp macro="" textlink="">
      <xdr:nvSpPr>
        <xdr:cNvPr id="318" name="テキスト ボックス 317">
          <a:extLst>
            <a:ext uri="{FF2B5EF4-FFF2-40B4-BE49-F238E27FC236}">
              <a16:creationId xmlns:a16="http://schemas.microsoft.com/office/drawing/2014/main" xmlns="" id="{00000000-0008-0000-0700-00003E010000}"/>
            </a:ext>
          </a:extLst>
        </xdr:cNvPr>
        <xdr:cNvSpPr txBox="1"/>
      </xdr:nvSpPr>
      <xdr:spPr>
        <a:xfrm>
          <a:off x="8515428" y="5937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34</xdr:row>
      <xdr:rowOff>50691</xdr:rowOff>
    </xdr:from>
    <xdr:to>
      <xdr:col>41</xdr:col>
      <xdr:colOff>101600</xdr:colOff>
      <xdr:row>34</xdr:row>
      <xdr:rowOff>152291</xdr:rowOff>
    </xdr:to>
    <xdr:sp macro="" textlink="">
      <xdr:nvSpPr>
        <xdr:cNvPr id="319" name="楕円 318">
          <a:extLst>
            <a:ext uri="{FF2B5EF4-FFF2-40B4-BE49-F238E27FC236}">
              <a16:creationId xmlns:a16="http://schemas.microsoft.com/office/drawing/2014/main" xmlns="" id="{00000000-0008-0000-0700-00003F010000}"/>
            </a:ext>
          </a:extLst>
        </xdr:cNvPr>
        <xdr:cNvSpPr/>
      </xdr:nvSpPr>
      <xdr:spPr>
        <a:xfrm>
          <a:off x="7810500" y="5879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32</xdr:row>
      <xdr:rowOff>168818</xdr:rowOff>
    </xdr:from>
    <xdr:ext cx="469744" cy="259045"/>
    <xdr:sp macro="" textlink="">
      <xdr:nvSpPr>
        <xdr:cNvPr id="320" name="テキスト ボックス 319">
          <a:extLst>
            <a:ext uri="{FF2B5EF4-FFF2-40B4-BE49-F238E27FC236}">
              <a16:creationId xmlns:a16="http://schemas.microsoft.com/office/drawing/2014/main" xmlns="" id="{00000000-0008-0000-0700-000040010000}"/>
            </a:ext>
          </a:extLst>
        </xdr:cNvPr>
        <xdr:cNvSpPr txBox="1"/>
      </xdr:nvSpPr>
      <xdr:spPr>
        <a:xfrm>
          <a:off x="7626428" y="5655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39261</xdr:rowOff>
    </xdr:from>
    <xdr:to>
      <xdr:col>36</xdr:col>
      <xdr:colOff>165100</xdr:colOff>
      <xdr:row>34</xdr:row>
      <xdr:rowOff>140861</xdr:rowOff>
    </xdr:to>
    <xdr:sp macro="" textlink="">
      <xdr:nvSpPr>
        <xdr:cNvPr id="321" name="楕円 320">
          <a:extLst>
            <a:ext uri="{FF2B5EF4-FFF2-40B4-BE49-F238E27FC236}">
              <a16:creationId xmlns:a16="http://schemas.microsoft.com/office/drawing/2014/main" xmlns="" id="{00000000-0008-0000-0700-000041010000}"/>
            </a:ext>
          </a:extLst>
        </xdr:cNvPr>
        <xdr:cNvSpPr/>
      </xdr:nvSpPr>
      <xdr:spPr>
        <a:xfrm>
          <a:off x="6921500" y="5868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32</xdr:row>
      <xdr:rowOff>157388</xdr:rowOff>
    </xdr:from>
    <xdr:ext cx="469744" cy="259045"/>
    <xdr:sp macro="" textlink="">
      <xdr:nvSpPr>
        <xdr:cNvPr id="322" name="テキスト ボックス 321">
          <a:extLst>
            <a:ext uri="{FF2B5EF4-FFF2-40B4-BE49-F238E27FC236}">
              <a16:creationId xmlns:a16="http://schemas.microsoft.com/office/drawing/2014/main" xmlns="" id="{00000000-0008-0000-0700-000042010000}"/>
            </a:ext>
          </a:extLst>
        </xdr:cNvPr>
        <xdr:cNvSpPr txBox="1"/>
      </xdr:nvSpPr>
      <xdr:spPr>
        <a:xfrm>
          <a:off x="6737428" y="5643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xmlns="" id="{00000000-0008-0000-07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xmlns="" id="{00000000-0008-0000-07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xmlns="" id="{00000000-0008-0000-07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xmlns="" id="{00000000-0008-0000-07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xmlns="" id="{00000000-0008-0000-07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xmlns="" id="{00000000-0008-0000-07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xmlns="" id="{00000000-0008-0000-07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xmlns="" id="{00000000-0008-0000-07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xmlns="" id="{00000000-0008-0000-07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xmlns="" id="{00000000-0008-0000-07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3" name="直線コネクタ 332">
          <a:extLst>
            <a:ext uri="{FF2B5EF4-FFF2-40B4-BE49-F238E27FC236}">
              <a16:creationId xmlns:a16="http://schemas.microsoft.com/office/drawing/2014/main" xmlns="" id="{00000000-0008-0000-0700-00004D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4" name="テキスト ボックス 333">
          <a:extLst>
            <a:ext uri="{FF2B5EF4-FFF2-40B4-BE49-F238E27FC236}">
              <a16:creationId xmlns:a16="http://schemas.microsoft.com/office/drawing/2014/main" xmlns="" id="{00000000-0008-0000-0700-00004E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5" name="直線コネクタ 334">
          <a:extLst>
            <a:ext uri="{FF2B5EF4-FFF2-40B4-BE49-F238E27FC236}">
              <a16:creationId xmlns:a16="http://schemas.microsoft.com/office/drawing/2014/main" xmlns="" id="{00000000-0008-0000-0700-00004F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6" name="テキスト ボックス 335">
          <a:extLst>
            <a:ext uri="{FF2B5EF4-FFF2-40B4-BE49-F238E27FC236}">
              <a16:creationId xmlns:a16="http://schemas.microsoft.com/office/drawing/2014/main" xmlns="" id="{00000000-0008-0000-0700-000050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7" name="直線コネクタ 336">
          <a:extLst>
            <a:ext uri="{FF2B5EF4-FFF2-40B4-BE49-F238E27FC236}">
              <a16:creationId xmlns:a16="http://schemas.microsoft.com/office/drawing/2014/main" xmlns="" id="{00000000-0008-0000-0700-000051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8" name="テキスト ボックス 337">
          <a:extLst>
            <a:ext uri="{FF2B5EF4-FFF2-40B4-BE49-F238E27FC236}">
              <a16:creationId xmlns:a16="http://schemas.microsoft.com/office/drawing/2014/main" xmlns="" id="{00000000-0008-0000-0700-000052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9" name="直線コネクタ 338">
          <a:extLst>
            <a:ext uri="{FF2B5EF4-FFF2-40B4-BE49-F238E27FC236}">
              <a16:creationId xmlns:a16="http://schemas.microsoft.com/office/drawing/2014/main" xmlns="" id="{00000000-0008-0000-0700-000053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0" name="テキスト ボックス 339">
          <a:extLst>
            <a:ext uri="{FF2B5EF4-FFF2-40B4-BE49-F238E27FC236}">
              <a16:creationId xmlns:a16="http://schemas.microsoft.com/office/drawing/2014/main" xmlns="" id="{00000000-0008-0000-0700-000054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1" name="直線コネクタ 340">
          <a:extLst>
            <a:ext uri="{FF2B5EF4-FFF2-40B4-BE49-F238E27FC236}">
              <a16:creationId xmlns:a16="http://schemas.microsoft.com/office/drawing/2014/main" xmlns="" id="{00000000-0008-0000-0700-000055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2" name="テキスト ボックス 341">
          <a:extLst>
            <a:ext uri="{FF2B5EF4-FFF2-40B4-BE49-F238E27FC236}">
              <a16:creationId xmlns:a16="http://schemas.microsoft.com/office/drawing/2014/main" xmlns="" id="{00000000-0008-0000-0700-000056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xmlns="" id="{00000000-0008-0000-07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4" name="テキスト ボックス 343">
          <a:extLst>
            <a:ext uri="{FF2B5EF4-FFF2-40B4-BE49-F238E27FC236}">
              <a16:creationId xmlns:a16="http://schemas.microsoft.com/office/drawing/2014/main" xmlns="" id="{00000000-0008-0000-0700-000058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農林水産業費グラフ枠">
          <a:extLst>
            <a:ext uri="{FF2B5EF4-FFF2-40B4-BE49-F238E27FC236}">
              <a16:creationId xmlns:a16="http://schemas.microsoft.com/office/drawing/2014/main" xmlns="" id="{00000000-0008-0000-07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169583</xdr:rowOff>
    </xdr:from>
    <xdr:to>
      <xdr:col>54</xdr:col>
      <xdr:colOff>189865</xdr:colOff>
      <xdr:row>58</xdr:row>
      <xdr:rowOff>152553</xdr:rowOff>
    </xdr:to>
    <xdr:cxnSp macro="">
      <xdr:nvCxnSpPr>
        <xdr:cNvPr id="346" name="直線コネクタ 345">
          <a:extLst>
            <a:ext uri="{FF2B5EF4-FFF2-40B4-BE49-F238E27FC236}">
              <a16:creationId xmlns:a16="http://schemas.microsoft.com/office/drawing/2014/main" xmlns="" id="{00000000-0008-0000-0700-00005A010000}"/>
            </a:ext>
          </a:extLst>
        </xdr:cNvPr>
        <xdr:cNvCxnSpPr/>
      </xdr:nvCxnSpPr>
      <xdr:spPr>
        <a:xfrm flipV="1">
          <a:off x="10475595" y="8570633"/>
          <a:ext cx="1270" cy="1526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156380</xdr:rowOff>
    </xdr:from>
    <xdr:ext cx="469744" cy="259045"/>
    <xdr:sp macro="" textlink="">
      <xdr:nvSpPr>
        <xdr:cNvPr id="347" name="農林水産業費最小値テキスト">
          <a:extLst>
            <a:ext uri="{FF2B5EF4-FFF2-40B4-BE49-F238E27FC236}">
              <a16:creationId xmlns:a16="http://schemas.microsoft.com/office/drawing/2014/main" xmlns="" id="{00000000-0008-0000-0700-00005B010000}"/>
            </a:ext>
          </a:extLst>
        </xdr:cNvPr>
        <xdr:cNvSpPr txBox="1"/>
      </xdr:nvSpPr>
      <xdr:spPr>
        <a:xfrm>
          <a:off x="10528300" y="10100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152553</xdr:rowOff>
    </xdr:from>
    <xdr:to>
      <xdr:col>55</xdr:col>
      <xdr:colOff>88900</xdr:colOff>
      <xdr:row>58</xdr:row>
      <xdr:rowOff>152553</xdr:rowOff>
    </xdr:to>
    <xdr:cxnSp macro="">
      <xdr:nvCxnSpPr>
        <xdr:cNvPr id="348" name="直線コネクタ 347">
          <a:extLst>
            <a:ext uri="{FF2B5EF4-FFF2-40B4-BE49-F238E27FC236}">
              <a16:creationId xmlns:a16="http://schemas.microsoft.com/office/drawing/2014/main" xmlns="" id="{00000000-0008-0000-0700-00005C010000}"/>
            </a:ext>
          </a:extLst>
        </xdr:cNvPr>
        <xdr:cNvCxnSpPr/>
      </xdr:nvCxnSpPr>
      <xdr:spPr>
        <a:xfrm>
          <a:off x="10388600" y="10096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116260</xdr:rowOff>
    </xdr:from>
    <xdr:ext cx="599010" cy="259045"/>
    <xdr:sp macro="" textlink="">
      <xdr:nvSpPr>
        <xdr:cNvPr id="349" name="農林水産業費最大値テキスト">
          <a:extLst>
            <a:ext uri="{FF2B5EF4-FFF2-40B4-BE49-F238E27FC236}">
              <a16:creationId xmlns:a16="http://schemas.microsoft.com/office/drawing/2014/main" xmlns="" id="{00000000-0008-0000-0700-00005D010000}"/>
            </a:ext>
          </a:extLst>
        </xdr:cNvPr>
        <xdr:cNvSpPr txBox="1"/>
      </xdr:nvSpPr>
      <xdr:spPr>
        <a:xfrm>
          <a:off x="10528300" y="83458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125,147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49</xdr:row>
      <xdr:rowOff>169583</xdr:rowOff>
    </xdr:from>
    <xdr:to>
      <xdr:col>55</xdr:col>
      <xdr:colOff>88900</xdr:colOff>
      <xdr:row>49</xdr:row>
      <xdr:rowOff>169583</xdr:rowOff>
    </xdr:to>
    <xdr:cxnSp macro="">
      <xdr:nvCxnSpPr>
        <xdr:cNvPr id="350" name="直線コネクタ 349">
          <a:extLst>
            <a:ext uri="{FF2B5EF4-FFF2-40B4-BE49-F238E27FC236}">
              <a16:creationId xmlns:a16="http://schemas.microsoft.com/office/drawing/2014/main" xmlns="" id="{00000000-0008-0000-0700-00005E010000}"/>
            </a:ext>
          </a:extLst>
        </xdr:cNvPr>
        <xdr:cNvCxnSpPr/>
      </xdr:nvCxnSpPr>
      <xdr:spPr>
        <a:xfrm>
          <a:off x="10388600" y="85706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144031</xdr:rowOff>
    </xdr:from>
    <xdr:to>
      <xdr:col>55</xdr:col>
      <xdr:colOff>0</xdr:colOff>
      <xdr:row>57</xdr:row>
      <xdr:rowOff>140132</xdr:rowOff>
    </xdr:to>
    <xdr:cxnSp macro="">
      <xdr:nvCxnSpPr>
        <xdr:cNvPr id="351" name="直線コネクタ 350">
          <a:extLst>
            <a:ext uri="{FF2B5EF4-FFF2-40B4-BE49-F238E27FC236}">
              <a16:creationId xmlns:a16="http://schemas.microsoft.com/office/drawing/2014/main" xmlns="" id="{00000000-0008-0000-0700-00005F010000}"/>
            </a:ext>
          </a:extLst>
        </xdr:cNvPr>
        <xdr:cNvCxnSpPr/>
      </xdr:nvCxnSpPr>
      <xdr:spPr>
        <a:xfrm>
          <a:off x="9639300" y="9745231"/>
          <a:ext cx="838200" cy="167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72203</xdr:rowOff>
    </xdr:from>
    <xdr:ext cx="534377" cy="259045"/>
    <xdr:sp macro="" textlink="">
      <xdr:nvSpPr>
        <xdr:cNvPr id="352" name="農林水産業費平均値テキスト">
          <a:extLst>
            <a:ext uri="{FF2B5EF4-FFF2-40B4-BE49-F238E27FC236}">
              <a16:creationId xmlns:a16="http://schemas.microsoft.com/office/drawing/2014/main" xmlns="" id="{00000000-0008-0000-0700-000060010000}"/>
            </a:ext>
          </a:extLst>
        </xdr:cNvPr>
        <xdr:cNvSpPr txBox="1"/>
      </xdr:nvSpPr>
      <xdr:spPr>
        <a:xfrm>
          <a:off x="10528300" y="95019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49326</xdr:rowOff>
    </xdr:from>
    <xdr:to>
      <xdr:col>55</xdr:col>
      <xdr:colOff>50800</xdr:colOff>
      <xdr:row>56</xdr:row>
      <xdr:rowOff>150926</xdr:rowOff>
    </xdr:to>
    <xdr:sp macro="" textlink="">
      <xdr:nvSpPr>
        <xdr:cNvPr id="353" name="フローチャート: 判断 352">
          <a:extLst>
            <a:ext uri="{FF2B5EF4-FFF2-40B4-BE49-F238E27FC236}">
              <a16:creationId xmlns:a16="http://schemas.microsoft.com/office/drawing/2014/main" xmlns="" id="{00000000-0008-0000-0700-000061010000}"/>
            </a:ext>
          </a:extLst>
        </xdr:cNvPr>
        <xdr:cNvSpPr/>
      </xdr:nvSpPr>
      <xdr:spPr>
        <a:xfrm>
          <a:off x="10426700" y="9650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144031</xdr:rowOff>
    </xdr:from>
    <xdr:to>
      <xdr:col>50</xdr:col>
      <xdr:colOff>114300</xdr:colOff>
      <xdr:row>57</xdr:row>
      <xdr:rowOff>39243</xdr:rowOff>
    </xdr:to>
    <xdr:cxnSp macro="">
      <xdr:nvCxnSpPr>
        <xdr:cNvPr id="354" name="直線コネクタ 353">
          <a:extLst>
            <a:ext uri="{FF2B5EF4-FFF2-40B4-BE49-F238E27FC236}">
              <a16:creationId xmlns:a16="http://schemas.microsoft.com/office/drawing/2014/main" xmlns="" id="{00000000-0008-0000-0700-000062010000}"/>
            </a:ext>
          </a:extLst>
        </xdr:cNvPr>
        <xdr:cNvCxnSpPr/>
      </xdr:nvCxnSpPr>
      <xdr:spPr>
        <a:xfrm flipV="1">
          <a:off x="8750300" y="9745231"/>
          <a:ext cx="889000" cy="66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59398</xdr:rowOff>
    </xdr:from>
    <xdr:to>
      <xdr:col>50</xdr:col>
      <xdr:colOff>165100</xdr:colOff>
      <xdr:row>56</xdr:row>
      <xdr:rowOff>160998</xdr:rowOff>
    </xdr:to>
    <xdr:sp macro="" textlink="">
      <xdr:nvSpPr>
        <xdr:cNvPr id="355" name="フローチャート: 判断 354">
          <a:extLst>
            <a:ext uri="{FF2B5EF4-FFF2-40B4-BE49-F238E27FC236}">
              <a16:creationId xmlns:a16="http://schemas.microsoft.com/office/drawing/2014/main" xmlns="" id="{00000000-0008-0000-0700-000063010000}"/>
            </a:ext>
          </a:extLst>
        </xdr:cNvPr>
        <xdr:cNvSpPr/>
      </xdr:nvSpPr>
      <xdr:spPr>
        <a:xfrm>
          <a:off x="9588500" y="9660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6075</xdr:rowOff>
    </xdr:from>
    <xdr:ext cx="534377" cy="259045"/>
    <xdr:sp macro="" textlink="">
      <xdr:nvSpPr>
        <xdr:cNvPr id="356" name="テキスト ボックス 355">
          <a:extLst>
            <a:ext uri="{FF2B5EF4-FFF2-40B4-BE49-F238E27FC236}">
              <a16:creationId xmlns:a16="http://schemas.microsoft.com/office/drawing/2014/main" xmlns="" id="{00000000-0008-0000-0700-000064010000}"/>
            </a:ext>
          </a:extLst>
        </xdr:cNvPr>
        <xdr:cNvSpPr txBox="1"/>
      </xdr:nvSpPr>
      <xdr:spPr>
        <a:xfrm>
          <a:off x="9372111" y="9435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39243</xdr:rowOff>
    </xdr:from>
    <xdr:to>
      <xdr:col>45</xdr:col>
      <xdr:colOff>177800</xdr:colOff>
      <xdr:row>57</xdr:row>
      <xdr:rowOff>46520</xdr:rowOff>
    </xdr:to>
    <xdr:cxnSp macro="">
      <xdr:nvCxnSpPr>
        <xdr:cNvPr id="357" name="直線コネクタ 356">
          <a:extLst>
            <a:ext uri="{FF2B5EF4-FFF2-40B4-BE49-F238E27FC236}">
              <a16:creationId xmlns:a16="http://schemas.microsoft.com/office/drawing/2014/main" xmlns="" id="{00000000-0008-0000-0700-000065010000}"/>
            </a:ext>
          </a:extLst>
        </xdr:cNvPr>
        <xdr:cNvCxnSpPr/>
      </xdr:nvCxnSpPr>
      <xdr:spPr>
        <a:xfrm flipV="1">
          <a:off x="7861300" y="9811893"/>
          <a:ext cx="889000" cy="7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89192</xdr:rowOff>
    </xdr:from>
    <xdr:to>
      <xdr:col>46</xdr:col>
      <xdr:colOff>38100</xdr:colOff>
      <xdr:row>57</xdr:row>
      <xdr:rowOff>19342</xdr:rowOff>
    </xdr:to>
    <xdr:sp macro="" textlink="">
      <xdr:nvSpPr>
        <xdr:cNvPr id="358" name="フローチャート: 判断 357">
          <a:extLst>
            <a:ext uri="{FF2B5EF4-FFF2-40B4-BE49-F238E27FC236}">
              <a16:creationId xmlns:a16="http://schemas.microsoft.com/office/drawing/2014/main" xmlns="" id="{00000000-0008-0000-0700-000066010000}"/>
            </a:ext>
          </a:extLst>
        </xdr:cNvPr>
        <xdr:cNvSpPr/>
      </xdr:nvSpPr>
      <xdr:spPr>
        <a:xfrm>
          <a:off x="8699500" y="969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35869</xdr:rowOff>
    </xdr:from>
    <xdr:ext cx="534377" cy="259045"/>
    <xdr:sp macro="" textlink="">
      <xdr:nvSpPr>
        <xdr:cNvPr id="359" name="テキスト ボックス 358">
          <a:extLst>
            <a:ext uri="{FF2B5EF4-FFF2-40B4-BE49-F238E27FC236}">
              <a16:creationId xmlns:a16="http://schemas.microsoft.com/office/drawing/2014/main" xmlns="" id="{00000000-0008-0000-0700-000067010000}"/>
            </a:ext>
          </a:extLst>
        </xdr:cNvPr>
        <xdr:cNvSpPr txBox="1"/>
      </xdr:nvSpPr>
      <xdr:spPr>
        <a:xfrm>
          <a:off x="8483111" y="9465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46520</xdr:rowOff>
    </xdr:from>
    <xdr:to>
      <xdr:col>41</xdr:col>
      <xdr:colOff>50800</xdr:colOff>
      <xdr:row>57</xdr:row>
      <xdr:rowOff>127673</xdr:rowOff>
    </xdr:to>
    <xdr:cxnSp macro="">
      <xdr:nvCxnSpPr>
        <xdr:cNvPr id="360" name="直線コネクタ 359">
          <a:extLst>
            <a:ext uri="{FF2B5EF4-FFF2-40B4-BE49-F238E27FC236}">
              <a16:creationId xmlns:a16="http://schemas.microsoft.com/office/drawing/2014/main" xmlns="" id="{00000000-0008-0000-0700-000068010000}"/>
            </a:ext>
          </a:extLst>
        </xdr:cNvPr>
        <xdr:cNvCxnSpPr/>
      </xdr:nvCxnSpPr>
      <xdr:spPr>
        <a:xfrm flipV="1">
          <a:off x="6972300" y="9819170"/>
          <a:ext cx="889000" cy="81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97536</xdr:rowOff>
    </xdr:from>
    <xdr:to>
      <xdr:col>41</xdr:col>
      <xdr:colOff>101600</xdr:colOff>
      <xdr:row>57</xdr:row>
      <xdr:rowOff>27686</xdr:rowOff>
    </xdr:to>
    <xdr:sp macro="" textlink="">
      <xdr:nvSpPr>
        <xdr:cNvPr id="361" name="フローチャート: 判断 360">
          <a:extLst>
            <a:ext uri="{FF2B5EF4-FFF2-40B4-BE49-F238E27FC236}">
              <a16:creationId xmlns:a16="http://schemas.microsoft.com/office/drawing/2014/main" xmlns="" id="{00000000-0008-0000-0700-000069010000}"/>
            </a:ext>
          </a:extLst>
        </xdr:cNvPr>
        <xdr:cNvSpPr/>
      </xdr:nvSpPr>
      <xdr:spPr>
        <a:xfrm>
          <a:off x="7810500" y="9698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44213</xdr:rowOff>
    </xdr:from>
    <xdr:ext cx="534377" cy="259045"/>
    <xdr:sp macro="" textlink="">
      <xdr:nvSpPr>
        <xdr:cNvPr id="362" name="テキスト ボックス 361">
          <a:extLst>
            <a:ext uri="{FF2B5EF4-FFF2-40B4-BE49-F238E27FC236}">
              <a16:creationId xmlns:a16="http://schemas.microsoft.com/office/drawing/2014/main" xmlns="" id="{00000000-0008-0000-0700-00006A010000}"/>
            </a:ext>
          </a:extLst>
        </xdr:cNvPr>
        <xdr:cNvSpPr txBox="1"/>
      </xdr:nvSpPr>
      <xdr:spPr>
        <a:xfrm>
          <a:off x="7594111" y="9473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137744</xdr:rowOff>
    </xdr:from>
    <xdr:to>
      <xdr:col>36</xdr:col>
      <xdr:colOff>165100</xdr:colOff>
      <xdr:row>57</xdr:row>
      <xdr:rowOff>67894</xdr:rowOff>
    </xdr:to>
    <xdr:sp macro="" textlink="">
      <xdr:nvSpPr>
        <xdr:cNvPr id="363" name="フローチャート: 判断 362">
          <a:extLst>
            <a:ext uri="{FF2B5EF4-FFF2-40B4-BE49-F238E27FC236}">
              <a16:creationId xmlns:a16="http://schemas.microsoft.com/office/drawing/2014/main" xmlns="" id="{00000000-0008-0000-0700-00006B010000}"/>
            </a:ext>
          </a:extLst>
        </xdr:cNvPr>
        <xdr:cNvSpPr/>
      </xdr:nvSpPr>
      <xdr:spPr>
        <a:xfrm>
          <a:off x="6921500" y="9738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84421</xdr:rowOff>
    </xdr:from>
    <xdr:ext cx="534377" cy="259045"/>
    <xdr:sp macro="" textlink="">
      <xdr:nvSpPr>
        <xdr:cNvPr id="364" name="テキスト ボックス 363">
          <a:extLst>
            <a:ext uri="{FF2B5EF4-FFF2-40B4-BE49-F238E27FC236}">
              <a16:creationId xmlns:a16="http://schemas.microsoft.com/office/drawing/2014/main" xmlns="" id="{00000000-0008-0000-0700-00006C010000}"/>
            </a:ext>
          </a:extLst>
        </xdr:cNvPr>
        <xdr:cNvSpPr txBox="1"/>
      </xdr:nvSpPr>
      <xdr:spPr>
        <a:xfrm>
          <a:off x="6705111" y="9514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xmlns="" id="{00000000-0008-0000-07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xmlns="" id="{00000000-0008-0000-07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xmlns="" id="{00000000-0008-0000-07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xmlns="" id="{00000000-0008-0000-07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xmlns="" id="{00000000-0008-0000-07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89332</xdr:rowOff>
    </xdr:from>
    <xdr:to>
      <xdr:col>55</xdr:col>
      <xdr:colOff>50800</xdr:colOff>
      <xdr:row>58</xdr:row>
      <xdr:rowOff>19482</xdr:rowOff>
    </xdr:to>
    <xdr:sp macro="" textlink="">
      <xdr:nvSpPr>
        <xdr:cNvPr id="370" name="楕円 369">
          <a:extLst>
            <a:ext uri="{FF2B5EF4-FFF2-40B4-BE49-F238E27FC236}">
              <a16:creationId xmlns:a16="http://schemas.microsoft.com/office/drawing/2014/main" xmlns="" id="{00000000-0008-0000-0700-000072010000}"/>
            </a:ext>
          </a:extLst>
        </xdr:cNvPr>
        <xdr:cNvSpPr/>
      </xdr:nvSpPr>
      <xdr:spPr>
        <a:xfrm>
          <a:off x="10426700" y="9861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67759</xdr:rowOff>
    </xdr:from>
    <xdr:ext cx="534377" cy="259045"/>
    <xdr:sp macro="" textlink="">
      <xdr:nvSpPr>
        <xdr:cNvPr id="371" name="農林水産業費該当値テキスト">
          <a:extLst>
            <a:ext uri="{FF2B5EF4-FFF2-40B4-BE49-F238E27FC236}">
              <a16:creationId xmlns:a16="http://schemas.microsoft.com/office/drawing/2014/main" xmlns="" id="{00000000-0008-0000-0700-000073010000}"/>
            </a:ext>
          </a:extLst>
        </xdr:cNvPr>
        <xdr:cNvSpPr txBox="1"/>
      </xdr:nvSpPr>
      <xdr:spPr>
        <a:xfrm>
          <a:off x="10528300" y="9840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93231</xdr:rowOff>
    </xdr:from>
    <xdr:to>
      <xdr:col>50</xdr:col>
      <xdr:colOff>165100</xdr:colOff>
      <xdr:row>57</xdr:row>
      <xdr:rowOff>23381</xdr:rowOff>
    </xdr:to>
    <xdr:sp macro="" textlink="">
      <xdr:nvSpPr>
        <xdr:cNvPr id="372" name="楕円 371">
          <a:extLst>
            <a:ext uri="{FF2B5EF4-FFF2-40B4-BE49-F238E27FC236}">
              <a16:creationId xmlns:a16="http://schemas.microsoft.com/office/drawing/2014/main" xmlns="" id="{00000000-0008-0000-0700-000074010000}"/>
            </a:ext>
          </a:extLst>
        </xdr:cNvPr>
        <xdr:cNvSpPr/>
      </xdr:nvSpPr>
      <xdr:spPr>
        <a:xfrm>
          <a:off x="9588500" y="9694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14508</xdr:rowOff>
    </xdr:from>
    <xdr:ext cx="534377" cy="259045"/>
    <xdr:sp macro="" textlink="">
      <xdr:nvSpPr>
        <xdr:cNvPr id="373" name="テキスト ボックス 372">
          <a:extLst>
            <a:ext uri="{FF2B5EF4-FFF2-40B4-BE49-F238E27FC236}">
              <a16:creationId xmlns:a16="http://schemas.microsoft.com/office/drawing/2014/main" xmlns="" id="{00000000-0008-0000-0700-000075010000}"/>
            </a:ext>
          </a:extLst>
        </xdr:cNvPr>
        <xdr:cNvSpPr txBox="1"/>
      </xdr:nvSpPr>
      <xdr:spPr>
        <a:xfrm>
          <a:off x="9372111" y="9787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159893</xdr:rowOff>
    </xdr:from>
    <xdr:to>
      <xdr:col>46</xdr:col>
      <xdr:colOff>38100</xdr:colOff>
      <xdr:row>57</xdr:row>
      <xdr:rowOff>90043</xdr:rowOff>
    </xdr:to>
    <xdr:sp macro="" textlink="">
      <xdr:nvSpPr>
        <xdr:cNvPr id="374" name="楕円 373">
          <a:extLst>
            <a:ext uri="{FF2B5EF4-FFF2-40B4-BE49-F238E27FC236}">
              <a16:creationId xmlns:a16="http://schemas.microsoft.com/office/drawing/2014/main" xmlns="" id="{00000000-0008-0000-0700-000076010000}"/>
            </a:ext>
          </a:extLst>
        </xdr:cNvPr>
        <xdr:cNvSpPr/>
      </xdr:nvSpPr>
      <xdr:spPr>
        <a:xfrm>
          <a:off x="8699500" y="9761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81170</xdr:rowOff>
    </xdr:from>
    <xdr:ext cx="534377" cy="259045"/>
    <xdr:sp macro="" textlink="">
      <xdr:nvSpPr>
        <xdr:cNvPr id="375" name="テキスト ボックス 374">
          <a:extLst>
            <a:ext uri="{FF2B5EF4-FFF2-40B4-BE49-F238E27FC236}">
              <a16:creationId xmlns:a16="http://schemas.microsoft.com/office/drawing/2014/main" xmlns="" id="{00000000-0008-0000-0700-000077010000}"/>
            </a:ext>
          </a:extLst>
        </xdr:cNvPr>
        <xdr:cNvSpPr txBox="1"/>
      </xdr:nvSpPr>
      <xdr:spPr>
        <a:xfrm>
          <a:off x="8483111" y="9853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167170</xdr:rowOff>
    </xdr:from>
    <xdr:to>
      <xdr:col>41</xdr:col>
      <xdr:colOff>101600</xdr:colOff>
      <xdr:row>57</xdr:row>
      <xdr:rowOff>97320</xdr:rowOff>
    </xdr:to>
    <xdr:sp macro="" textlink="">
      <xdr:nvSpPr>
        <xdr:cNvPr id="376" name="楕円 375">
          <a:extLst>
            <a:ext uri="{FF2B5EF4-FFF2-40B4-BE49-F238E27FC236}">
              <a16:creationId xmlns:a16="http://schemas.microsoft.com/office/drawing/2014/main" xmlns="" id="{00000000-0008-0000-0700-000078010000}"/>
            </a:ext>
          </a:extLst>
        </xdr:cNvPr>
        <xdr:cNvSpPr/>
      </xdr:nvSpPr>
      <xdr:spPr>
        <a:xfrm>
          <a:off x="7810500" y="9768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88447</xdr:rowOff>
    </xdr:from>
    <xdr:ext cx="534377" cy="259045"/>
    <xdr:sp macro="" textlink="">
      <xdr:nvSpPr>
        <xdr:cNvPr id="377" name="テキスト ボックス 376">
          <a:extLst>
            <a:ext uri="{FF2B5EF4-FFF2-40B4-BE49-F238E27FC236}">
              <a16:creationId xmlns:a16="http://schemas.microsoft.com/office/drawing/2014/main" xmlns="" id="{00000000-0008-0000-0700-000079010000}"/>
            </a:ext>
          </a:extLst>
        </xdr:cNvPr>
        <xdr:cNvSpPr txBox="1"/>
      </xdr:nvSpPr>
      <xdr:spPr>
        <a:xfrm>
          <a:off x="7594111" y="9861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76873</xdr:rowOff>
    </xdr:from>
    <xdr:to>
      <xdr:col>36</xdr:col>
      <xdr:colOff>165100</xdr:colOff>
      <xdr:row>58</xdr:row>
      <xdr:rowOff>7023</xdr:rowOff>
    </xdr:to>
    <xdr:sp macro="" textlink="">
      <xdr:nvSpPr>
        <xdr:cNvPr id="378" name="楕円 377">
          <a:extLst>
            <a:ext uri="{FF2B5EF4-FFF2-40B4-BE49-F238E27FC236}">
              <a16:creationId xmlns:a16="http://schemas.microsoft.com/office/drawing/2014/main" xmlns="" id="{00000000-0008-0000-0700-00007A010000}"/>
            </a:ext>
          </a:extLst>
        </xdr:cNvPr>
        <xdr:cNvSpPr/>
      </xdr:nvSpPr>
      <xdr:spPr>
        <a:xfrm>
          <a:off x="6921500" y="9849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169600</xdr:rowOff>
    </xdr:from>
    <xdr:ext cx="534377" cy="259045"/>
    <xdr:sp macro="" textlink="">
      <xdr:nvSpPr>
        <xdr:cNvPr id="379" name="テキスト ボックス 378">
          <a:extLst>
            <a:ext uri="{FF2B5EF4-FFF2-40B4-BE49-F238E27FC236}">
              <a16:creationId xmlns:a16="http://schemas.microsoft.com/office/drawing/2014/main" xmlns="" id="{00000000-0008-0000-0700-00007B010000}"/>
            </a:ext>
          </a:extLst>
        </xdr:cNvPr>
        <xdr:cNvSpPr txBox="1"/>
      </xdr:nvSpPr>
      <xdr:spPr>
        <a:xfrm>
          <a:off x="6705111" y="9942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xmlns="" id="{00000000-0008-0000-07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xmlns="" id="{00000000-0008-0000-07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xmlns="" id="{00000000-0008-0000-07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xmlns="" id="{00000000-0008-0000-07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xmlns="" id="{00000000-0008-0000-07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xmlns="" id="{00000000-0008-0000-07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xmlns="" id="{00000000-0008-0000-07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xmlns="" id="{00000000-0008-0000-07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xmlns="" id="{00000000-0008-0000-07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xmlns="" id="{00000000-0008-0000-07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0" name="直線コネクタ 389">
          <a:extLst>
            <a:ext uri="{FF2B5EF4-FFF2-40B4-BE49-F238E27FC236}">
              <a16:creationId xmlns:a16="http://schemas.microsoft.com/office/drawing/2014/main" xmlns="" id="{00000000-0008-0000-0700-000086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1" name="テキスト ボックス 390">
          <a:extLst>
            <a:ext uri="{FF2B5EF4-FFF2-40B4-BE49-F238E27FC236}">
              <a16:creationId xmlns:a16="http://schemas.microsoft.com/office/drawing/2014/main" xmlns="" id="{00000000-0008-0000-0700-000087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2" name="直線コネクタ 391">
          <a:extLst>
            <a:ext uri="{FF2B5EF4-FFF2-40B4-BE49-F238E27FC236}">
              <a16:creationId xmlns:a16="http://schemas.microsoft.com/office/drawing/2014/main" xmlns="" id="{00000000-0008-0000-0700-000088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3" name="テキスト ボックス 392">
          <a:extLst>
            <a:ext uri="{FF2B5EF4-FFF2-40B4-BE49-F238E27FC236}">
              <a16:creationId xmlns:a16="http://schemas.microsoft.com/office/drawing/2014/main" xmlns="" id="{00000000-0008-0000-0700-000089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4" name="直線コネクタ 393">
          <a:extLst>
            <a:ext uri="{FF2B5EF4-FFF2-40B4-BE49-F238E27FC236}">
              <a16:creationId xmlns:a16="http://schemas.microsoft.com/office/drawing/2014/main" xmlns="" id="{00000000-0008-0000-0700-00008A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5" name="テキスト ボックス 394">
          <a:extLst>
            <a:ext uri="{FF2B5EF4-FFF2-40B4-BE49-F238E27FC236}">
              <a16:creationId xmlns:a16="http://schemas.microsoft.com/office/drawing/2014/main" xmlns="" id="{00000000-0008-0000-0700-00008B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6" name="直線コネクタ 395">
          <a:extLst>
            <a:ext uri="{FF2B5EF4-FFF2-40B4-BE49-F238E27FC236}">
              <a16:creationId xmlns:a16="http://schemas.microsoft.com/office/drawing/2014/main" xmlns="" id="{00000000-0008-0000-0700-00008C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7" name="テキスト ボックス 396">
          <a:extLst>
            <a:ext uri="{FF2B5EF4-FFF2-40B4-BE49-F238E27FC236}">
              <a16:creationId xmlns:a16="http://schemas.microsoft.com/office/drawing/2014/main" xmlns="" id="{00000000-0008-0000-0700-00008D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8" name="直線コネクタ 397">
          <a:extLst>
            <a:ext uri="{FF2B5EF4-FFF2-40B4-BE49-F238E27FC236}">
              <a16:creationId xmlns:a16="http://schemas.microsoft.com/office/drawing/2014/main" xmlns="" id="{00000000-0008-0000-0700-00008E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9" name="テキスト ボックス 398">
          <a:extLst>
            <a:ext uri="{FF2B5EF4-FFF2-40B4-BE49-F238E27FC236}">
              <a16:creationId xmlns:a16="http://schemas.microsoft.com/office/drawing/2014/main" xmlns="" id="{00000000-0008-0000-0700-00008F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xmlns=""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xmlns=""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xmlns=""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84272</xdr:rowOff>
    </xdr:from>
    <xdr:to>
      <xdr:col>54</xdr:col>
      <xdr:colOff>189865</xdr:colOff>
      <xdr:row>79</xdr:row>
      <xdr:rowOff>22566</xdr:rowOff>
    </xdr:to>
    <xdr:cxnSp macro="">
      <xdr:nvCxnSpPr>
        <xdr:cNvPr id="403" name="直線コネクタ 402">
          <a:extLst>
            <a:ext uri="{FF2B5EF4-FFF2-40B4-BE49-F238E27FC236}">
              <a16:creationId xmlns:a16="http://schemas.microsoft.com/office/drawing/2014/main" xmlns="" id="{00000000-0008-0000-0700-000093010000}"/>
            </a:ext>
          </a:extLst>
        </xdr:cNvPr>
        <xdr:cNvCxnSpPr/>
      </xdr:nvCxnSpPr>
      <xdr:spPr>
        <a:xfrm flipV="1">
          <a:off x="10475595" y="12257222"/>
          <a:ext cx="1270" cy="1309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26393</xdr:rowOff>
    </xdr:from>
    <xdr:ext cx="469744" cy="259045"/>
    <xdr:sp macro="" textlink="">
      <xdr:nvSpPr>
        <xdr:cNvPr id="404" name="商工費最小値テキスト">
          <a:extLst>
            <a:ext uri="{FF2B5EF4-FFF2-40B4-BE49-F238E27FC236}">
              <a16:creationId xmlns:a16="http://schemas.microsoft.com/office/drawing/2014/main" xmlns="" id="{00000000-0008-0000-0700-000094010000}"/>
            </a:ext>
          </a:extLst>
        </xdr:cNvPr>
        <xdr:cNvSpPr txBox="1"/>
      </xdr:nvSpPr>
      <xdr:spPr>
        <a:xfrm>
          <a:off x="10528300" y="13570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22566</xdr:rowOff>
    </xdr:from>
    <xdr:to>
      <xdr:col>55</xdr:col>
      <xdr:colOff>88900</xdr:colOff>
      <xdr:row>79</xdr:row>
      <xdr:rowOff>22566</xdr:rowOff>
    </xdr:to>
    <xdr:cxnSp macro="">
      <xdr:nvCxnSpPr>
        <xdr:cNvPr id="405" name="直線コネクタ 404">
          <a:extLst>
            <a:ext uri="{FF2B5EF4-FFF2-40B4-BE49-F238E27FC236}">
              <a16:creationId xmlns:a16="http://schemas.microsoft.com/office/drawing/2014/main" xmlns="" id="{00000000-0008-0000-0700-000095010000}"/>
            </a:ext>
          </a:extLst>
        </xdr:cNvPr>
        <xdr:cNvCxnSpPr/>
      </xdr:nvCxnSpPr>
      <xdr:spPr>
        <a:xfrm>
          <a:off x="10388600" y="13567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30949</xdr:rowOff>
    </xdr:from>
    <xdr:ext cx="599010" cy="259045"/>
    <xdr:sp macro="" textlink="">
      <xdr:nvSpPr>
        <xdr:cNvPr id="406" name="商工費最大値テキスト">
          <a:extLst>
            <a:ext uri="{FF2B5EF4-FFF2-40B4-BE49-F238E27FC236}">
              <a16:creationId xmlns:a16="http://schemas.microsoft.com/office/drawing/2014/main" xmlns="" id="{00000000-0008-0000-0700-000096010000}"/>
            </a:ext>
          </a:extLst>
        </xdr:cNvPr>
        <xdr:cNvSpPr txBox="1"/>
      </xdr:nvSpPr>
      <xdr:spPr>
        <a:xfrm>
          <a:off x="10528300" y="12032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174,774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84272</xdr:rowOff>
    </xdr:from>
    <xdr:to>
      <xdr:col>55</xdr:col>
      <xdr:colOff>88900</xdr:colOff>
      <xdr:row>71</xdr:row>
      <xdr:rowOff>84272</xdr:rowOff>
    </xdr:to>
    <xdr:cxnSp macro="">
      <xdr:nvCxnSpPr>
        <xdr:cNvPr id="407" name="直線コネクタ 406">
          <a:extLst>
            <a:ext uri="{FF2B5EF4-FFF2-40B4-BE49-F238E27FC236}">
              <a16:creationId xmlns:a16="http://schemas.microsoft.com/office/drawing/2014/main" xmlns="" id="{00000000-0008-0000-0700-000097010000}"/>
            </a:ext>
          </a:extLst>
        </xdr:cNvPr>
        <xdr:cNvCxnSpPr/>
      </xdr:nvCxnSpPr>
      <xdr:spPr>
        <a:xfrm>
          <a:off x="10388600" y="1225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87640</xdr:rowOff>
    </xdr:from>
    <xdr:to>
      <xdr:col>55</xdr:col>
      <xdr:colOff>0</xdr:colOff>
      <xdr:row>78</xdr:row>
      <xdr:rowOff>46834</xdr:rowOff>
    </xdr:to>
    <xdr:cxnSp macro="">
      <xdr:nvCxnSpPr>
        <xdr:cNvPr id="408" name="直線コネクタ 407">
          <a:extLst>
            <a:ext uri="{FF2B5EF4-FFF2-40B4-BE49-F238E27FC236}">
              <a16:creationId xmlns:a16="http://schemas.microsoft.com/office/drawing/2014/main" xmlns="" id="{00000000-0008-0000-0700-000098010000}"/>
            </a:ext>
          </a:extLst>
        </xdr:cNvPr>
        <xdr:cNvCxnSpPr/>
      </xdr:nvCxnSpPr>
      <xdr:spPr>
        <a:xfrm flipV="1">
          <a:off x="9639300" y="13289290"/>
          <a:ext cx="838200" cy="130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169183</xdr:rowOff>
    </xdr:from>
    <xdr:ext cx="534377" cy="259045"/>
    <xdr:sp macro="" textlink="">
      <xdr:nvSpPr>
        <xdr:cNvPr id="409" name="商工費平均値テキスト">
          <a:extLst>
            <a:ext uri="{FF2B5EF4-FFF2-40B4-BE49-F238E27FC236}">
              <a16:creationId xmlns:a16="http://schemas.microsoft.com/office/drawing/2014/main" xmlns="" id="{00000000-0008-0000-0700-000099010000}"/>
            </a:ext>
          </a:extLst>
        </xdr:cNvPr>
        <xdr:cNvSpPr txBox="1"/>
      </xdr:nvSpPr>
      <xdr:spPr>
        <a:xfrm>
          <a:off x="10528300" y="133708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19306</xdr:rowOff>
    </xdr:from>
    <xdr:to>
      <xdr:col>55</xdr:col>
      <xdr:colOff>50800</xdr:colOff>
      <xdr:row>78</xdr:row>
      <xdr:rowOff>120906</xdr:rowOff>
    </xdr:to>
    <xdr:sp macro="" textlink="">
      <xdr:nvSpPr>
        <xdr:cNvPr id="410" name="フローチャート: 判断 409">
          <a:extLst>
            <a:ext uri="{FF2B5EF4-FFF2-40B4-BE49-F238E27FC236}">
              <a16:creationId xmlns:a16="http://schemas.microsoft.com/office/drawing/2014/main" xmlns="" id="{00000000-0008-0000-0700-00009A010000}"/>
            </a:ext>
          </a:extLst>
        </xdr:cNvPr>
        <xdr:cNvSpPr/>
      </xdr:nvSpPr>
      <xdr:spPr>
        <a:xfrm>
          <a:off x="10426700" y="13392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161037</xdr:rowOff>
    </xdr:from>
    <xdr:to>
      <xdr:col>50</xdr:col>
      <xdr:colOff>114300</xdr:colOff>
      <xdr:row>78</xdr:row>
      <xdr:rowOff>46834</xdr:rowOff>
    </xdr:to>
    <xdr:cxnSp macro="">
      <xdr:nvCxnSpPr>
        <xdr:cNvPr id="411" name="直線コネクタ 410">
          <a:extLst>
            <a:ext uri="{FF2B5EF4-FFF2-40B4-BE49-F238E27FC236}">
              <a16:creationId xmlns:a16="http://schemas.microsoft.com/office/drawing/2014/main" xmlns="" id="{00000000-0008-0000-0700-00009B010000}"/>
            </a:ext>
          </a:extLst>
        </xdr:cNvPr>
        <xdr:cNvCxnSpPr/>
      </xdr:nvCxnSpPr>
      <xdr:spPr>
        <a:xfrm>
          <a:off x="8750300" y="13362687"/>
          <a:ext cx="889000" cy="57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21501</xdr:rowOff>
    </xdr:from>
    <xdr:to>
      <xdr:col>50</xdr:col>
      <xdr:colOff>165100</xdr:colOff>
      <xdr:row>78</xdr:row>
      <xdr:rowOff>123101</xdr:rowOff>
    </xdr:to>
    <xdr:sp macro="" textlink="">
      <xdr:nvSpPr>
        <xdr:cNvPr id="412" name="フローチャート: 判断 411">
          <a:extLst>
            <a:ext uri="{FF2B5EF4-FFF2-40B4-BE49-F238E27FC236}">
              <a16:creationId xmlns:a16="http://schemas.microsoft.com/office/drawing/2014/main" xmlns="" id="{00000000-0008-0000-0700-00009C010000}"/>
            </a:ext>
          </a:extLst>
        </xdr:cNvPr>
        <xdr:cNvSpPr/>
      </xdr:nvSpPr>
      <xdr:spPr>
        <a:xfrm>
          <a:off x="9588500" y="13394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114228</xdr:rowOff>
    </xdr:from>
    <xdr:ext cx="534377" cy="259045"/>
    <xdr:sp macro="" textlink="">
      <xdr:nvSpPr>
        <xdr:cNvPr id="413" name="テキスト ボックス 412">
          <a:extLst>
            <a:ext uri="{FF2B5EF4-FFF2-40B4-BE49-F238E27FC236}">
              <a16:creationId xmlns:a16="http://schemas.microsoft.com/office/drawing/2014/main" xmlns="" id="{00000000-0008-0000-0700-00009D010000}"/>
            </a:ext>
          </a:extLst>
        </xdr:cNvPr>
        <xdr:cNvSpPr txBox="1"/>
      </xdr:nvSpPr>
      <xdr:spPr>
        <a:xfrm>
          <a:off x="9372111" y="13487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161037</xdr:rowOff>
    </xdr:from>
    <xdr:to>
      <xdr:col>45</xdr:col>
      <xdr:colOff>177800</xdr:colOff>
      <xdr:row>78</xdr:row>
      <xdr:rowOff>25377</xdr:rowOff>
    </xdr:to>
    <xdr:cxnSp macro="">
      <xdr:nvCxnSpPr>
        <xdr:cNvPr id="414" name="直線コネクタ 413">
          <a:extLst>
            <a:ext uri="{FF2B5EF4-FFF2-40B4-BE49-F238E27FC236}">
              <a16:creationId xmlns:a16="http://schemas.microsoft.com/office/drawing/2014/main" xmlns="" id="{00000000-0008-0000-0700-00009E010000}"/>
            </a:ext>
          </a:extLst>
        </xdr:cNvPr>
        <xdr:cNvCxnSpPr/>
      </xdr:nvCxnSpPr>
      <xdr:spPr>
        <a:xfrm flipV="1">
          <a:off x="7861300" y="13362687"/>
          <a:ext cx="889000" cy="35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33130</xdr:rowOff>
    </xdr:from>
    <xdr:to>
      <xdr:col>46</xdr:col>
      <xdr:colOff>38100</xdr:colOff>
      <xdr:row>78</xdr:row>
      <xdr:rowOff>134730</xdr:rowOff>
    </xdr:to>
    <xdr:sp macro="" textlink="">
      <xdr:nvSpPr>
        <xdr:cNvPr id="415" name="フローチャート: 判断 414">
          <a:extLst>
            <a:ext uri="{FF2B5EF4-FFF2-40B4-BE49-F238E27FC236}">
              <a16:creationId xmlns:a16="http://schemas.microsoft.com/office/drawing/2014/main" xmlns="" id="{00000000-0008-0000-0700-00009F010000}"/>
            </a:ext>
          </a:extLst>
        </xdr:cNvPr>
        <xdr:cNvSpPr/>
      </xdr:nvSpPr>
      <xdr:spPr>
        <a:xfrm>
          <a:off x="8699500" y="1340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125857</xdr:rowOff>
    </xdr:from>
    <xdr:ext cx="534377" cy="259045"/>
    <xdr:sp macro="" textlink="">
      <xdr:nvSpPr>
        <xdr:cNvPr id="416" name="テキスト ボックス 415">
          <a:extLst>
            <a:ext uri="{FF2B5EF4-FFF2-40B4-BE49-F238E27FC236}">
              <a16:creationId xmlns:a16="http://schemas.microsoft.com/office/drawing/2014/main" xmlns="" id="{00000000-0008-0000-0700-0000A0010000}"/>
            </a:ext>
          </a:extLst>
        </xdr:cNvPr>
        <xdr:cNvSpPr txBox="1"/>
      </xdr:nvSpPr>
      <xdr:spPr>
        <a:xfrm>
          <a:off x="8483111" y="13498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23816</xdr:rowOff>
    </xdr:from>
    <xdr:to>
      <xdr:col>41</xdr:col>
      <xdr:colOff>50800</xdr:colOff>
      <xdr:row>78</xdr:row>
      <xdr:rowOff>25377</xdr:rowOff>
    </xdr:to>
    <xdr:cxnSp macro="">
      <xdr:nvCxnSpPr>
        <xdr:cNvPr id="417" name="直線コネクタ 416">
          <a:extLst>
            <a:ext uri="{FF2B5EF4-FFF2-40B4-BE49-F238E27FC236}">
              <a16:creationId xmlns:a16="http://schemas.microsoft.com/office/drawing/2014/main" xmlns="" id="{00000000-0008-0000-0700-0000A1010000}"/>
            </a:ext>
          </a:extLst>
        </xdr:cNvPr>
        <xdr:cNvCxnSpPr/>
      </xdr:nvCxnSpPr>
      <xdr:spPr>
        <a:xfrm>
          <a:off x="6972300" y="13396916"/>
          <a:ext cx="889000" cy="1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24839</xdr:rowOff>
    </xdr:from>
    <xdr:to>
      <xdr:col>41</xdr:col>
      <xdr:colOff>101600</xdr:colOff>
      <xdr:row>78</xdr:row>
      <xdr:rowOff>126439</xdr:rowOff>
    </xdr:to>
    <xdr:sp macro="" textlink="">
      <xdr:nvSpPr>
        <xdr:cNvPr id="418" name="フローチャート: 判断 417">
          <a:extLst>
            <a:ext uri="{FF2B5EF4-FFF2-40B4-BE49-F238E27FC236}">
              <a16:creationId xmlns:a16="http://schemas.microsoft.com/office/drawing/2014/main" xmlns="" id="{00000000-0008-0000-0700-0000A2010000}"/>
            </a:ext>
          </a:extLst>
        </xdr:cNvPr>
        <xdr:cNvSpPr/>
      </xdr:nvSpPr>
      <xdr:spPr>
        <a:xfrm>
          <a:off x="7810500" y="13397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117566</xdr:rowOff>
    </xdr:from>
    <xdr:ext cx="534377" cy="259045"/>
    <xdr:sp macro="" textlink="">
      <xdr:nvSpPr>
        <xdr:cNvPr id="419" name="テキスト ボックス 418">
          <a:extLst>
            <a:ext uri="{FF2B5EF4-FFF2-40B4-BE49-F238E27FC236}">
              <a16:creationId xmlns:a16="http://schemas.microsoft.com/office/drawing/2014/main" xmlns="" id="{00000000-0008-0000-0700-0000A3010000}"/>
            </a:ext>
          </a:extLst>
        </xdr:cNvPr>
        <xdr:cNvSpPr txBox="1"/>
      </xdr:nvSpPr>
      <xdr:spPr>
        <a:xfrm>
          <a:off x="7594111" y="13490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45993</xdr:rowOff>
    </xdr:from>
    <xdr:to>
      <xdr:col>36</xdr:col>
      <xdr:colOff>165100</xdr:colOff>
      <xdr:row>78</xdr:row>
      <xdr:rowOff>147593</xdr:rowOff>
    </xdr:to>
    <xdr:sp macro="" textlink="">
      <xdr:nvSpPr>
        <xdr:cNvPr id="420" name="フローチャート: 判断 419">
          <a:extLst>
            <a:ext uri="{FF2B5EF4-FFF2-40B4-BE49-F238E27FC236}">
              <a16:creationId xmlns:a16="http://schemas.microsoft.com/office/drawing/2014/main" xmlns="" id="{00000000-0008-0000-0700-0000A4010000}"/>
            </a:ext>
          </a:extLst>
        </xdr:cNvPr>
        <xdr:cNvSpPr/>
      </xdr:nvSpPr>
      <xdr:spPr>
        <a:xfrm>
          <a:off x="6921500" y="13419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138720</xdr:rowOff>
    </xdr:from>
    <xdr:ext cx="534377" cy="259045"/>
    <xdr:sp macro="" textlink="">
      <xdr:nvSpPr>
        <xdr:cNvPr id="421" name="テキスト ボックス 420">
          <a:extLst>
            <a:ext uri="{FF2B5EF4-FFF2-40B4-BE49-F238E27FC236}">
              <a16:creationId xmlns:a16="http://schemas.microsoft.com/office/drawing/2014/main" xmlns="" id="{00000000-0008-0000-0700-0000A5010000}"/>
            </a:ext>
          </a:extLst>
        </xdr:cNvPr>
        <xdr:cNvSpPr txBox="1"/>
      </xdr:nvSpPr>
      <xdr:spPr>
        <a:xfrm>
          <a:off x="6705111" y="13511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xmlns=""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xmlns=""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xmlns=""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xmlns=""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xmlns=""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36840</xdr:rowOff>
    </xdr:from>
    <xdr:to>
      <xdr:col>55</xdr:col>
      <xdr:colOff>50800</xdr:colOff>
      <xdr:row>77</xdr:row>
      <xdr:rowOff>138440</xdr:rowOff>
    </xdr:to>
    <xdr:sp macro="" textlink="">
      <xdr:nvSpPr>
        <xdr:cNvPr id="427" name="楕円 426">
          <a:extLst>
            <a:ext uri="{FF2B5EF4-FFF2-40B4-BE49-F238E27FC236}">
              <a16:creationId xmlns:a16="http://schemas.microsoft.com/office/drawing/2014/main" xmlns="" id="{00000000-0008-0000-0700-0000AB010000}"/>
            </a:ext>
          </a:extLst>
        </xdr:cNvPr>
        <xdr:cNvSpPr/>
      </xdr:nvSpPr>
      <xdr:spPr>
        <a:xfrm>
          <a:off x="10426700" y="13238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59717</xdr:rowOff>
    </xdr:from>
    <xdr:ext cx="534377" cy="259045"/>
    <xdr:sp macro="" textlink="">
      <xdr:nvSpPr>
        <xdr:cNvPr id="428" name="商工費該当値テキスト">
          <a:extLst>
            <a:ext uri="{FF2B5EF4-FFF2-40B4-BE49-F238E27FC236}">
              <a16:creationId xmlns:a16="http://schemas.microsoft.com/office/drawing/2014/main" xmlns="" id="{00000000-0008-0000-0700-0000AC010000}"/>
            </a:ext>
          </a:extLst>
        </xdr:cNvPr>
        <xdr:cNvSpPr txBox="1"/>
      </xdr:nvSpPr>
      <xdr:spPr>
        <a:xfrm>
          <a:off x="10528300" y="13089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167484</xdr:rowOff>
    </xdr:from>
    <xdr:to>
      <xdr:col>50</xdr:col>
      <xdr:colOff>165100</xdr:colOff>
      <xdr:row>78</xdr:row>
      <xdr:rowOff>97634</xdr:rowOff>
    </xdr:to>
    <xdr:sp macro="" textlink="">
      <xdr:nvSpPr>
        <xdr:cNvPr id="429" name="楕円 428">
          <a:extLst>
            <a:ext uri="{FF2B5EF4-FFF2-40B4-BE49-F238E27FC236}">
              <a16:creationId xmlns:a16="http://schemas.microsoft.com/office/drawing/2014/main" xmlns="" id="{00000000-0008-0000-0700-0000AD010000}"/>
            </a:ext>
          </a:extLst>
        </xdr:cNvPr>
        <xdr:cNvSpPr/>
      </xdr:nvSpPr>
      <xdr:spPr>
        <a:xfrm>
          <a:off x="9588500" y="13369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114161</xdr:rowOff>
    </xdr:from>
    <xdr:ext cx="534377" cy="259045"/>
    <xdr:sp macro="" textlink="">
      <xdr:nvSpPr>
        <xdr:cNvPr id="430" name="テキスト ボックス 429">
          <a:extLst>
            <a:ext uri="{FF2B5EF4-FFF2-40B4-BE49-F238E27FC236}">
              <a16:creationId xmlns:a16="http://schemas.microsoft.com/office/drawing/2014/main" xmlns="" id="{00000000-0008-0000-0700-0000AE010000}"/>
            </a:ext>
          </a:extLst>
        </xdr:cNvPr>
        <xdr:cNvSpPr txBox="1"/>
      </xdr:nvSpPr>
      <xdr:spPr>
        <a:xfrm>
          <a:off x="9372111" y="13144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110237</xdr:rowOff>
    </xdr:from>
    <xdr:to>
      <xdr:col>46</xdr:col>
      <xdr:colOff>38100</xdr:colOff>
      <xdr:row>78</xdr:row>
      <xdr:rowOff>40387</xdr:rowOff>
    </xdr:to>
    <xdr:sp macro="" textlink="">
      <xdr:nvSpPr>
        <xdr:cNvPr id="431" name="楕円 430">
          <a:extLst>
            <a:ext uri="{FF2B5EF4-FFF2-40B4-BE49-F238E27FC236}">
              <a16:creationId xmlns:a16="http://schemas.microsoft.com/office/drawing/2014/main" xmlns="" id="{00000000-0008-0000-0700-0000AF010000}"/>
            </a:ext>
          </a:extLst>
        </xdr:cNvPr>
        <xdr:cNvSpPr/>
      </xdr:nvSpPr>
      <xdr:spPr>
        <a:xfrm>
          <a:off x="8699500" y="13311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56914</xdr:rowOff>
    </xdr:from>
    <xdr:ext cx="534377" cy="259045"/>
    <xdr:sp macro="" textlink="">
      <xdr:nvSpPr>
        <xdr:cNvPr id="432" name="テキスト ボックス 431">
          <a:extLst>
            <a:ext uri="{FF2B5EF4-FFF2-40B4-BE49-F238E27FC236}">
              <a16:creationId xmlns:a16="http://schemas.microsoft.com/office/drawing/2014/main" xmlns="" id="{00000000-0008-0000-0700-0000B0010000}"/>
            </a:ext>
          </a:extLst>
        </xdr:cNvPr>
        <xdr:cNvSpPr txBox="1"/>
      </xdr:nvSpPr>
      <xdr:spPr>
        <a:xfrm>
          <a:off x="8483111" y="13087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146027</xdr:rowOff>
    </xdr:from>
    <xdr:to>
      <xdr:col>41</xdr:col>
      <xdr:colOff>101600</xdr:colOff>
      <xdr:row>78</xdr:row>
      <xdr:rowOff>76177</xdr:rowOff>
    </xdr:to>
    <xdr:sp macro="" textlink="">
      <xdr:nvSpPr>
        <xdr:cNvPr id="433" name="楕円 432">
          <a:extLst>
            <a:ext uri="{FF2B5EF4-FFF2-40B4-BE49-F238E27FC236}">
              <a16:creationId xmlns:a16="http://schemas.microsoft.com/office/drawing/2014/main" xmlns="" id="{00000000-0008-0000-0700-0000B1010000}"/>
            </a:ext>
          </a:extLst>
        </xdr:cNvPr>
        <xdr:cNvSpPr/>
      </xdr:nvSpPr>
      <xdr:spPr>
        <a:xfrm>
          <a:off x="7810500" y="13347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92704</xdr:rowOff>
    </xdr:from>
    <xdr:ext cx="534377" cy="259045"/>
    <xdr:sp macro="" textlink="">
      <xdr:nvSpPr>
        <xdr:cNvPr id="434" name="テキスト ボックス 433">
          <a:extLst>
            <a:ext uri="{FF2B5EF4-FFF2-40B4-BE49-F238E27FC236}">
              <a16:creationId xmlns:a16="http://schemas.microsoft.com/office/drawing/2014/main" xmlns="" id="{00000000-0008-0000-0700-0000B2010000}"/>
            </a:ext>
          </a:extLst>
        </xdr:cNvPr>
        <xdr:cNvSpPr txBox="1"/>
      </xdr:nvSpPr>
      <xdr:spPr>
        <a:xfrm>
          <a:off x="7594111" y="13122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144466</xdr:rowOff>
    </xdr:from>
    <xdr:to>
      <xdr:col>36</xdr:col>
      <xdr:colOff>165100</xdr:colOff>
      <xdr:row>78</xdr:row>
      <xdr:rowOff>74616</xdr:rowOff>
    </xdr:to>
    <xdr:sp macro="" textlink="">
      <xdr:nvSpPr>
        <xdr:cNvPr id="435" name="楕円 434">
          <a:extLst>
            <a:ext uri="{FF2B5EF4-FFF2-40B4-BE49-F238E27FC236}">
              <a16:creationId xmlns:a16="http://schemas.microsoft.com/office/drawing/2014/main" xmlns="" id="{00000000-0008-0000-0700-0000B3010000}"/>
            </a:ext>
          </a:extLst>
        </xdr:cNvPr>
        <xdr:cNvSpPr/>
      </xdr:nvSpPr>
      <xdr:spPr>
        <a:xfrm>
          <a:off x="6921500" y="13346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91143</xdr:rowOff>
    </xdr:from>
    <xdr:ext cx="534377" cy="259045"/>
    <xdr:sp macro="" textlink="">
      <xdr:nvSpPr>
        <xdr:cNvPr id="436" name="テキスト ボックス 435">
          <a:extLst>
            <a:ext uri="{FF2B5EF4-FFF2-40B4-BE49-F238E27FC236}">
              <a16:creationId xmlns:a16="http://schemas.microsoft.com/office/drawing/2014/main" xmlns="" id="{00000000-0008-0000-0700-0000B4010000}"/>
            </a:ext>
          </a:extLst>
        </xdr:cNvPr>
        <xdr:cNvSpPr txBox="1"/>
      </xdr:nvSpPr>
      <xdr:spPr>
        <a:xfrm>
          <a:off x="6705111" y="13121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xmlns=""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xmlns=""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xmlns=""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xmlns=""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xmlns=""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xmlns=""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xmlns=""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xmlns=""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xmlns=""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xmlns=""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xmlns=""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xmlns="" id="{00000000-0008-0000-0700-0000C0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xmlns=""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xmlns=""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xmlns=""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2" name="テキスト ボックス 451">
          <a:extLst>
            <a:ext uri="{FF2B5EF4-FFF2-40B4-BE49-F238E27FC236}">
              <a16:creationId xmlns:a16="http://schemas.microsoft.com/office/drawing/2014/main" xmlns="" id="{00000000-0008-0000-0700-0000C4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xmlns=""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4" name="テキスト ボックス 453">
          <a:extLst>
            <a:ext uri="{FF2B5EF4-FFF2-40B4-BE49-F238E27FC236}">
              <a16:creationId xmlns:a16="http://schemas.microsoft.com/office/drawing/2014/main" xmlns="" id="{00000000-0008-0000-0700-0000C6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xmlns=""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xmlns=""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xmlns=""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xmlns=""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xmlns=""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93469</xdr:rowOff>
    </xdr:from>
    <xdr:to>
      <xdr:col>54</xdr:col>
      <xdr:colOff>189865</xdr:colOff>
      <xdr:row>98</xdr:row>
      <xdr:rowOff>100678</xdr:rowOff>
    </xdr:to>
    <xdr:cxnSp macro="">
      <xdr:nvCxnSpPr>
        <xdr:cNvPr id="460" name="直線コネクタ 459">
          <a:extLst>
            <a:ext uri="{FF2B5EF4-FFF2-40B4-BE49-F238E27FC236}">
              <a16:creationId xmlns:a16="http://schemas.microsoft.com/office/drawing/2014/main" xmlns="" id="{00000000-0008-0000-0700-0000CC010000}"/>
            </a:ext>
          </a:extLst>
        </xdr:cNvPr>
        <xdr:cNvCxnSpPr/>
      </xdr:nvCxnSpPr>
      <xdr:spPr>
        <a:xfrm flipV="1">
          <a:off x="10475595" y="15695419"/>
          <a:ext cx="1270" cy="1207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104505</xdr:rowOff>
    </xdr:from>
    <xdr:ext cx="534377" cy="259045"/>
    <xdr:sp macro="" textlink="">
      <xdr:nvSpPr>
        <xdr:cNvPr id="461" name="土木費最小値テキスト">
          <a:extLst>
            <a:ext uri="{FF2B5EF4-FFF2-40B4-BE49-F238E27FC236}">
              <a16:creationId xmlns:a16="http://schemas.microsoft.com/office/drawing/2014/main" xmlns="" id="{00000000-0008-0000-0700-0000CD010000}"/>
            </a:ext>
          </a:extLst>
        </xdr:cNvPr>
        <xdr:cNvSpPr txBox="1"/>
      </xdr:nvSpPr>
      <xdr:spPr>
        <a:xfrm>
          <a:off x="10528300" y="16906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100678</xdr:rowOff>
    </xdr:from>
    <xdr:to>
      <xdr:col>55</xdr:col>
      <xdr:colOff>88900</xdr:colOff>
      <xdr:row>98</xdr:row>
      <xdr:rowOff>100678</xdr:rowOff>
    </xdr:to>
    <xdr:cxnSp macro="">
      <xdr:nvCxnSpPr>
        <xdr:cNvPr id="462" name="直線コネクタ 461">
          <a:extLst>
            <a:ext uri="{FF2B5EF4-FFF2-40B4-BE49-F238E27FC236}">
              <a16:creationId xmlns:a16="http://schemas.microsoft.com/office/drawing/2014/main" xmlns="" id="{00000000-0008-0000-0700-0000CE010000}"/>
            </a:ext>
          </a:extLst>
        </xdr:cNvPr>
        <xdr:cNvCxnSpPr/>
      </xdr:nvCxnSpPr>
      <xdr:spPr>
        <a:xfrm>
          <a:off x="10388600" y="16902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40146</xdr:rowOff>
    </xdr:from>
    <xdr:ext cx="599010" cy="259045"/>
    <xdr:sp macro="" textlink="">
      <xdr:nvSpPr>
        <xdr:cNvPr id="463" name="土木費最大値テキスト">
          <a:extLst>
            <a:ext uri="{FF2B5EF4-FFF2-40B4-BE49-F238E27FC236}">
              <a16:creationId xmlns:a16="http://schemas.microsoft.com/office/drawing/2014/main" xmlns="" id="{00000000-0008-0000-0700-0000CF010000}"/>
            </a:ext>
          </a:extLst>
        </xdr:cNvPr>
        <xdr:cNvSpPr txBox="1"/>
      </xdr:nvSpPr>
      <xdr:spPr>
        <a:xfrm>
          <a:off x="10528300" y="154706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173,567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93469</xdr:rowOff>
    </xdr:from>
    <xdr:to>
      <xdr:col>55</xdr:col>
      <xdr:colOff>88900</xdr:colOff>
      <xdr:row>91</xdr:row>
      <xdr:rowOff>93469</xdr:rowOff>
    </xdr:to>
    <xdr:cxnSp macro="">
      <xdr:nvCxnSpPr>
        <xdr:cNvPr id="464" name="直線コネクタ 463">
          <a:extLst>
            <a:ext uri="{FF2B5EF4-FFF2-40B4-BE49-F238E27FC236}">
              <a16:creationId xmlns:a16="http://schemas.microsoft.com/office/drawing/2014/main" xmlns="" id="{00000000-0008-0000-0700-0000D0010000}"/>
            </a:ext>
          </a:extLst>
        </xdr:cNvPr>
        <xdr:cNvCxnSpPr/>
      </xdr:nvCxnSpPr>
      <xdr:spPr>
        <a:xfrm>
          <a:off x="10388600" y="156954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141887</xdr:rowOff>
    </xdr:from>
    <xdr:to>
      <xdr:col>55</xdr:col>
      <xdr:colOff>0</xdr:colOff>
      <xdr:row>96</xdr:row>
      <xdr:rowOff>157569</xdr:rowOff>
    </xdr:to>
    <xdr:cxnSp macro="">
      <xdr:nvCxnSpPr>
        <xdr:cNvPr id="465" name="直線コネクタ 464">
          <a:extLst>
            <a:ext uri="{FF2B5EF4-FFF2-40B4-BE49-F238E27FC236}">
              <a16:creationId xmlns:a16="http://schemas.microsoft.com/office/drawing/2014/main" xmlns="" id="{00000000-0008-0000-0700-0000D1010000}"/>
            </a:ext>
          </a:extLst>
        </xdr:cNvPr>
        <xdr:cNvCxnSpPr/>
      </xdr:nvCxnSpPr>
      <xdr:spPr>
        <a:xfrm>
          <a:off x="9639300" y="16601087"/>
          <a:ext cx="838200" cy="15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108774</xdr:rowOff>
    </xdr:from>
    <xdr:ext cx="534377" cy="259045"/>
    <xdr:sp macro="" textlink="">
      <xdr:nvSpPr>
        <xdr:cNvPr id="466" name="土木費平均値テキスト">
          <a:extLst>
            <a:ext uri="{FF2B5EF4-FFF2-40B4-BE49-F238E27FC236}">
              <a16:creationId xmlns:a16="http://schemas.microsoft.com/office/drawing/2014/main" xmlns="" id="{00000000-0008-0000-0700-0000D2010000}"/>
            </a:ext>
          </a:extLst>
        </xdr:cNvPr>
        <xdr:cNvSpPr txBox="1"/>
      </xdr:nvSpPr>
      <xdr:spPr>
        <a:xfrm>
          <a:off x="10528300" y="163965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85897</xdr:rowOff>
    </xdr:from>
    <xdr:to>
      <xdr:col>55</xdr:col>
      <xdr:colOff>50800</xdr:colOff>
      <xdr:row>97</xdr:row>
      <xdr:rowOff>16047</xdr:rowOff>
    </xdr:to>
    <xdr:sp macro="" textlink="">
      <xdr:nvSpPr>
        <xdr:cNvPr id="467" name="フローチャート: 判断 466">
          <a:extLst>
            <a:ext uri="{FF2B5EF4-FFF2-40B4-BE49-F238E27FC236}">
              <a16:creationId xmlns:a16="http://schemas.microsoft.com/office/drawing/2014/main" xmlns="" id="{00000000-0008-0000-0700-0000D3010000}"/>
            </a:ext>
          </a:extLst>
        </xdr:cNvPr>
        <xdr:cNvSpPr/>
      </xdr:nvSpPr>
      <xdr:spPr>
        <a:xfrm>
          <a:off x="10426700" y="16545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141887</xdr:rowOff>
    </xdr:from>
    <xdr:to>
      <xdr:col>50</xdr:col>
      <xdr:colOff>114300</xdr:colOff>
      <xdr:row>97</xdr:row>
      <xdr:rowOff>91092</xdr:rowOff>
    </xdr:to>
    <xdr:cxnSp macro="">
      <xdr:nvCxnSpPr>
        <xdr:cNvPr id="468" name="直線コネクタ 467">
          <a:extLst>
            <a:ext uri="{FF2B5EF4-FFF2-40B4-BE49-F238E27FC236}">
              <a16:creationId xmlns:a16="http://schemas.microsoft.com/office/drawing/2014/main" xmlns="" id="{00000000-0008-0000-0700-0000D4010000}"/>
            </a:ext>
          </a:extLst>
        </xdr:cNvPr>
        <xdr:cNvCxnSpPr/>
      </xdr:nvCxnSpPr>
      <xdr:spPr>
        <a:xfrm flipV="1">
          <a:off x="8750300" y="16601087"/>
          <a:ext cx="889000" cy="120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82415</xdr:rowOff>
    </xdr:from>
    <xdr:to>
      <xdr:col>50</xdr:col>
      <xdr:colOff>165100</xdr:colOff>
      <xdr:row>97</xdr:row>
      <xdr:rowOff>12565</xdr:rowOff>
    </xdr:to>
    <xdr:sp macro="" textlink="">
      <xdr:nvSpPr>
        <xdr:cNvPr id="469" name="フローチャート: 判断 468">
          <a:extLst>
            <a:ext uri="{FF2B5EF4-FFF2-40B4-BE49-F238E27FC236}">
              <a16:creationId xmlns:a16="http://schemas.microsoft.com/office/drawing/2014/main" xmlns="" id="{00000000-0008-0000-0700-0000D5010000}"/>
            </a:ext>
          </a:extLst>
        </xdr:cNvPr>
        <xdr:cNvSpPr/>
      </xdr:nvSpPr>
      <xdr:spPr>
        <a:xfrm>
          <a:off x="9588500" y="1654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29092</xdr:rowOff>
    </xdr:from>
    <xdr:ext cx="534377" cy="259045"/>
    <xdr:sp macro="" textlink="">
      <xdr:nvSpPr>
        <xdr:cNvPr id="470" name="テキスト ボックス 469">
          <a:extLst>
            <a:ext uri="{FF2B5EF4-FFF2-40B4-BE49-F238E27FC236}">
              <a16:creationId xmlns:a16="http://schemas.microsoft.com/office/drawing/2014/main" xmlns="" id="{00000000-0008-0000-0700-0000D6010000}"/>
            </a:ext>
          </a:extLst>
        </xdr:cNvPr>
        <xdr:cNvSpPr txBox="1"/>
      </xdr:nvSpPr>
      <xdr:spPr>
        <a:xfrm>
          <a:off x="9372111" y="16316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88661</xdr:rowOff>
    </xdr:from>
    <xdr:to>
      <xdr:col>45</xdr:col>
      <xdr:colOff>177800</xdr:colOff>
      <xdr:row>97</xdr:row>
      <xdr:rowOff>91092</xdr:rowOff>
    </xdr:to>
    <xdr:cxnSp macro="">
      <xdr:nvCxnSpPr>
        <xdr:cNvPr id="471" name="直線コネクタ 470">
          <a:extLst>
            <a:ext uri="{FF2B5EF4-FFF2-40B4-BE49-F238E27FC236}">
              <a16:creationId xmlns:a16="http://schemas.microsoft.com/office/drawing/2014/main" xmlns="" id="{00000000-0008-0000-0700-0000D7010000}"/>
            </a:ext>
          </a:extLst>
        </xdr:cNvPr>
        <xdr:cNvCxnSpPr/>
      </xdr:nvCxnSpPr>
      <xdr:spPr>
        <a:xfrm>
          <a:off x="7861300" y="16719311"/>
          <a:ext cx="889000" cy="2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99881</xdr:rowOff>
    </xdr:from>
    <xdr:to>
      <xdr:col>46</xdr:col>
      <xdr:colOff>38100</xdr:colOff>
      <xdr:row>97</xdr:row>
      <xdr:rowOff>30031</xdr:rowOff>
    </xdr:to>
    <xdr:sp macro="" textlink="">
      <xdr:nvSpPr>
        <xdr:cNvPr id="472" name="フローチャート: 判断 471">
          <a:extLst>
            <a:ext uri="{FF2B5EF4-FFF2-40B4-BE49-F238E27FC236}">
              <a16:creationId xmlns:a16="http://schemas.microsoft.com/office/drawing/2014/main" xmlns="" id="{00000000-0008-0000-0700-0000D8010000}"/>
            </a:ext>
          </a:extLst>
        </xdr:cNvPr>
        <xdr:cNvSpPr/>
      </xdr:nvSpPr>
      <xdr:spPr>
        <a:xfrm>
          <a:off x="8699500" y="16559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46558</xdr:rowOff>
    </xdr:from>
    <xdr:ext cx="534377" cy="259045"/>
    <xdr:sp macro="" textlink="">
      <xdr:nvSpPr>
        <xdr:cNvPr id="473" name="テキスト ボックス 472">
          <a:extLst>
            <a:ext uri="{FF2B5EF4-FFF2-40B4-BE49-F238E27FC236}">
              <a16:creationId xmlns:a16="http://schemas.microsoft.com/office/drawing/2014/main" xmlns="" id="{00000000-0008-0000-0700-0000D9010000}"/>
            </a:ext>
          </a:extLst>
        </xdr:cNvPr>
        <xdr:cNvSpPr txBox="1"/>
      </xdr:nvSpPr>
      <xdr:spPr>
        <a:xfrm>
          <a:off x="8483111" y="16334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41920</xdr:rowOff>
    </xdr:from>
    <xdr:to>
      <xdr:col>41</xdr:col>
      <xdr:colOff>50800</xdr:colOff>
      <xdr:row>97</xdr:row>
      <xdr:rowOff>88661</xdr:rowOff>
    </xdr:to>
    <xdr:cxnSp macro="">
      <xdr:nvCxnSpPr>
        <xdr:cNvPr id="474" name="直線コネクタ 473">
          <a:extLst>
            <a:ext uri="{FF2B5EF4-FFF2-40B4-BE49-F238E27FC236}">
              <a16:creationId xmlns:a16="http://schemas.microsoft.com/office/drawing/2014/main" xmlns="" id="{00000000-0008-0000-0700-0000DA010000}"/>
            </a:ext>
          </a:extLst>
        </xdr:cNvPr>
        <xdr:cNvCxnSpPr/>
      </xdr:nvCxnSpPr>
      <xdr:spPr>
        <a:xfrm>
          <a:off x="6972300" y="16672570"/>
          <a:ext cx="889000" cy="46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112148</xdr:rowOff>
    </xdr:from>
    <xdr:to>
      <xdr:col>41</xdr:col>
      <xdr:colOff>101600</xdr:colOff>
      <xdr:row>97</xdr:row>
      <xdr:rowOff>42298</xdr:rowOff>
    </xdr:to>
    <xdr:sp macro="" textlink="">
      <xdr:nvSpPr>
        <xdr:cNvPr id="475" name="フローチャート: 判断 474">
          <a:extLst>
            <a:ext uri="{FF2B5EF4-FFF2-40B4-BE49-F238E27FC236}">
              <a16:creationId xmlns:a16="http://schemas.microsoft.com/office/drawing/2014/main" xmlns="" id="{00000000-0008-0000-0700-0000DB010000}"/>
            </a:ext>
          </a:extLst>
        </xdr:cNvPr>
        <xdr:cNvSpPr/>
      </xdr:nvSpPr>
      <xdr:spPr>
        <a:xfrm>
          <a:off x="7810500" y="16571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58825</xdr:rowOff>
    </xdr:from>
    <xdr:ext cx="534377" cy="259045"/>
    <xdr:sp macro="" textlink="">
      <xdr:nvSpPr>
        <xdr:cNvPr id="476" name="テキスト ボックス 475">
          <a:extLst>
            <a:ext uri="{FF2B5EF4-FFF2-40B4-BE49-F238E27FC236}">
              <a16:creationId xmlns:a16="http://schemas.microsoft.com/office/drawing/2014/main" xmlns="" id="{00000000-0008-0000-0700-0000DC010000}"/>
            </a:ext>
          </a:extLst>
        </xdr:cNvPr>
        <xdr:cNvSpPr txBox="1"/>
      </xdr:nvSpPr>
      <xdr:spPr>
        <a:xfrm>
          <a:off x="7594111" y="16346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137371</xdr:rowOff>
    </xdr:from>
    <xdr:to>
      <xdr:col>36</xdr:col>
      <xdr:colOff>165100</xdr:colOff>
      <xdr:row>96</xdr:row>
      <xdr:rowOff>67521</xdr:rowOff>
    </xdr:to>
    <xdr:sp macro="" textlink="">
      <xdr:nvSpPr>
        <xdr:cNvPr id="477" name="フローチャート: 判断 476">
          <a:extLst>
            <a:ext uri="{FF2B5EF4-FFF2-40B4-BE49-F238E27FC236}">
              <a16:creationId xmlns:a16="http://schemas.microsoft.com/office/drawing/2014/main" xmlns="" id="{00000000-0008-0000-0700-0000DD010000}"/>
            </a:ext>
          </a:extLst>
        </xdr:cNvPr>
        <xdr:cNvSpPr/>
      </xdr:nvSpPr>
      <xdr:spPr>
        <a:xfrm>
          <a:off x="6921500" y="16425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84048</xdr:rowOff>
    </xdr:from>
    <xdr:ext cx="534377" cy="259045"/>
    <xdr:sp macro="" textlink="">
      <xdr:nvSpPr>
        <xdr:cNvPr id="478" name="テキスト ボックス 477">
          <a:extLst>
            <a:ext uri="{FF2B5EF4-FFF2-40B4-BE49-F238E27FC236}">
              <a16:creationId xmlns:a16="http://schemas.microsoft.com/office/drawing/2014/main" xmlns="" id="{00000000-0008-0000-0700-0000DE010000}"/>
            </a:ext>
          </a:extLst>
        </xdr:cNvPr>
        <xdr:cNvSpPr txBox="1"/>
      </xdr:nvSpPr>
      <xdr:spPr>
        <a:xfrm>
          <a:off x="6705111" y="16200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xmlns=""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xmlns=""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xmlns=""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xmlns=""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xmlns=""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106769</xdr:rowOff>
    </xdr:from>
    <xdr:to>
      <xdr:col>55</xdr:col>
      <xdr:colOff>50800</xdr:colOff>
      <xdr:row>97</xdr:row>
      <xdr:rowOff>36919</xdr:rowOff>
    </xdr:to>
    <xdr:sp macro="" textlink="">
      <xdr:nvSpPr>
        <xdr:cNvPr id="484" name="楕円 483">
          <a:extLst>
            <a:ext uri="{FF2B5EF4-FFF2-40B4-BE49-F238E27FC236}">
              <a16:creationId xmlns:a16="http://schemas.microsoft.com/office/drawing/2014/main" xmlns="" id="{00000000-0008-0000-0700-0000E4010000}"/>
            </a:ext>
          </a:extLst>
        </xdr:cNvPr>
        <xdr:cNvSpPr/>
      </xdr:nvSpPr>
      <xdr:spPr>
        <a:xfrm>
          <a:off x="10426700" y="16565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85196</xdr:rowOff>
    </xdr:from>
    <xdr:ext cx="534377" cy="259045"/>
    <xdr:sp macro="" textlink="">
      <xdr:nvSpPr>
        <xdr:cNvPr id="485" name="土木費該当値テキスト">
          <a:extLst>
            <a:ext uri="{FF2B5EF4-FFF2-40B4-BE49-F238E27FC236}">
              <a16:creationId xmlns:a16="http://schemas.microsoft.com/office/drawing/2014/main" xmlns="" id="{00000000-0008-0000-0700-0000E5010000}"/>
            </a:ext>
          </a:extLst>
        </xdr:cNvPr>
        <xdr:cNvSpPr txBox="1"/>
      </xdr:nvSpPr>
      <xdr:spPr>
        <a:xfrm>
          <a:off x="10528300" y="16544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91087</xdr:rowOff>
    </xdr:from>
    <xdr:to>
      <xdr:col>50</xdr:col>
      <xdr:colOff>165100</xdr:colOff>
      <xdr:row>97</xdr:row>
      <xdr:rowOff>21237</xdr:rowOff>
    </xdr:to>
    <xdr:sp macro="" textlink="">
      <xdr:nvSpPr>
        <xdr:cNvPr id="486" name="楕円 485">
          <a:extLst>
            <a:ext uri="{FF2B5EF4-FFF2-40B4-BE49-F238E27FC236}">
              <a16:creationId xmlns:a16="http://schemas.microsoft.com/office/drawing/2014/main" xmlns="" id="{00000000-0008-0000-0700-0000E6010000}"/>
            </a:ext>
          </a:extLst>
        </xdr:cNvPr>
        <xdr:cNvSpPr/>
      </xdr:nvSpPr>
      <xdr:spPr>
        <a:xfrm>
          <a:off x="9588500" y="1655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12364</xdr:rowOff>
    </xdr:from>
    <xdr:ext cx="534377" cy="259045"/>
    <xdr:sp macro="" textlink="">
      <xdr:nvSpPr>
        <xdr:cNvPr id="487" name="テキスト ボックス 486">
          <a:extLst>
            <a:ext uri="{FF2B5EF4-FFF2-40B4-BE49-F238E27FC236}">
              <a16:creationId xmlns:a16="http://schemas.microsoft.com/office/drawing/2014/main" xmlns="" id="{00000000-0008-0000-0700-0000E7010000}"/>
            </a:ext>
          </a:extLst>
        </xdr:cNvPr>
        <xdr:cNvSpPr txBox="1"/>
      </xdr:nvSpPr>
      <xdr:spPr>
        <a:xfrm>
          <a:off x="9372111" y="16643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40292</xdr:rowOff>
    </xdr:from>
    <xdr:to>
      <xdr:col>46</xdr:col>
      <xdr:colOff>38100</xdr:colOff>
      <xdr:row>97</xdr:row>
      <xdr:rowOff>141892</xdr:rowOff>
    </xdr:to>
    <xdr:sp macro="" textlink="">
      <xdr:nvSpPr>
        <xdr:cNvPr id="488" name="楕円 487">
          <a:extLst>
            <a:ext uri="{FF2B5EF4-FFF2-40B4-BE49-F238E27FC236}">
              <a16:creationId xmlns:a16="http://schemas.microsoft.com/office/drawing/2014/main" xmlns="" id="{00000000-0008-0000-0700-0000E8010000}"/>
            </a:ext>
          </a:extLst>
        </xdr:cNvPr>
        <xdr:cNvSpPr/>
      </xdr:nvSpPr>
      <xdr:spPr>
        <a:xfrm>
          <a:off x="8699500" y="16670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133019</xdr:rowOff>
    </xdr:from>
    <xdr:ext cx="534377" cy="259045"/>
    <xdr:sp macro="" textlink="">
      <xdr:nvSpPr>
        <xdr:cNvPr id="489" name="テキスト ボックス 488">
          <a:extLst>
            <a:ext uri="{FF2B5EF4-FFF2-40B4-BE49-F238E27FC236}">
              <a16:creationId xmlns:a16="http://schemas.microsoft.com/office/drawing/2014/main" xmlns="" id="{00000000-0008-0000-0700-0000E9010000}"/>
            </a:ext>
          </a:extLst>
        </xdr:cNvPr>
        <xdr:cNvSpPr txBox="1"/>
      </xdr:nvSpPr>
      <xdr:spPr>
        <a:xfrm>
          <a:off x="8483111" y="16763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37861</xdr:rowOff>
    </xdr:from>
    <xdr:to>
      <xdr:col>41</xdr:col>
      <xdr:colOff>101600</xdr:colOff>
      <xdr:row>97</xdr:row>
      <xdr:rowOff>139461</xdr:rowOff>
    </xdr:to>
    <xdr:sp macro="" textlink="">
      <xdr:nvSpPr>
        <xdr:cNvPr id="490" name="楕円 489">
          <a:extLst>
            <a:ext uri="{FF2B5EF4-FFF2-40B4-BE49-F238E27FC236}">
              <a16:creationId xmlns:a16="http://schemas.microsoft.com/office/drawing/2014/main" xmlns="" id="{00000000-0008-0000-0700-0000EA010000}"/>
            </a:ext>
          </a:extLst>
        </xdr:cNvPr>
        <xdr:cNvSpPr/>
      </xdr:nvSpPr>
      <xdr:spPr>
        <a:xfrm>
          <a:off x="7810500" y="16668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130588</xdr:rowOff>
    </xdr:from>
    <xdr:ext cx="534377" cy="259045"/>
    <xdr:sp macro="" textlink="">
      <xdr:nvSpPr>
        <xdr:cNvPr id="491" name="テキスト ボックス 490">
          <a:extLst>
            <a:ext uri="{FF2B5EF4-FFF2-40B4-BE49-F238E27FC236}">
              <a16:creationId xmlns:a16="http://schemas.microsoft.com/office/drawing/2014/main" xmlns="" id="{00000000-0008-0000-0700-0000EB010000}"/>
            </a:ext>
          </a:extLst>
        </xdr:cNvPr>
        <xdr:cNvSpPr txBox="1"/>
      </xdr:nvSpPr>
      <xdr:spPr>
        <a:xfrm>
          <a:off x="7594111" y="16761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162570</xdr:rowOff>
    </xdr:from>
    <xdr:to>
      <xdr:col>36</xdr:col>
      <xdr:colOff>165100</xdr:colOff>
      <xdr:row>97</xdr:row>
      <xdr:rowOff>92720</xdr:rowOff>
    </xdr:to>
    <xdr:sp macro="" textlink="">
      <xdr:nvSpPr>
        <xdr:cNvPr id="492" name="楕円 491">
          <a:extLst>
            <a:ext uri="{FF2B5EF4-FFF2-40B4-BE49-F238E27FC236}">
              <a16:creationId xmlns:a16="http://schemas.microsoft.com/office/drawing/2014/main" xmlns="" id="{00000000-0008-0000-0700-0000EC010000}"/>
            </a:ext>
          </a:extLst>
        </xdr:cNvPr>
        <xdr:cNvSpPr/>
      </xdr:nvSpPr>
      <xdr:spPr>
        <a:xfrm>
          <a:off x="6921500" y="16621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83847</xdr:rowOff>
    </xdr:from>
    <xdr:ext cx="534377" cy="259045"/>
    <xdr:sp macro="" textlink="">
      <xdr:nvSpPr>
        <xdr:cNvPr id="493" name="テキスト ボックス 492">
          <a:extLst>
            <a:ext uri="{FF2B5EF4-FFF2-40B4-BE49-F238E27FC236}">
              <a16:creationId xmlns:a16="http://schemas.microsoft.com/office/drawing/2014/main" xmlns="" id="{00000000-0008-0000-0700-0000ED010000}"/>
            </a:ext>
          </a:extLst>
        </xdr:cNvPr>
        <xdr:cNvSpPr txBox="1"/>
      </xdr:nvSpPr>
      <xdr:spPr>
        <a:xfrm>
          <a:off x="6705111" y="16714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xmlns=""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xmlns=""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xmlns=""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xmlns=""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xmlns=""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xmlns=""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xmlns=""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xmlns=""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xmlns=""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xmlns=""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4" name="直線コネクタ 503">
          <a:extLst>
            <a:ext uri="{FF2B5EF4-FFF2-40B4-BE49-F238E27FC236}">
              <a16:creationId xmlns:a16="http://schemas.microsoft.com/office/drawing/2014/main" xmlns="" id="{00000000-0008-0000-0700-0000F8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5" name="テキスト ボックス 504">
          <a:extLst>
            <a:ext uri="{FF2B5EF4-FFF2-40B4-BE49-F238E27FC236}">
              <a16:creationId xmlns:a16="http://schemas.microsoft.com/office/drawing/2014/main" xmlns="" id="{00000000-0008-0000-0700-0000F9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6" name="直線コネクタ 505">
          <a:extLst>
            <a:ext uri="{FF2B5EF4-FFF2-40B4-BE49-F238E27FC236}">
              <a16:creationId xmlns:a16="http://schemas.microsoft.com/office/drawing/2014/main" xmlns="" id="{00000000-0008-0000-0700-0000FA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7" name="テキスト ボックス 506">
          <a:extLst>
            <a:ext uri="{FF2B5EF4-FFF2-40B4-BE49-F238E27FC236}">
              <a16:creationId xmlns:a16="http://schemas.microsoft.com/office/drawing/2014/main" xmlns="" id="{00000000-0008-0000-0700-0000FB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8" name="直線コネクタ 507">
          <a:extLst>
            <a:ext uri="{FF2B5EF4-FFF2-40B4-BE49-F238E27FC236}">
              <a16:creationId xmlns:a16="http://schemas.microsoft.com/office/drawing/2014/main" xmlns="" id="{00000000-0008-0000-0700-0000FC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9" name="テキスト ボックス 508">
          <a:extLst>
            <a:ext uri="{FF2B5EF4-FFF2-40B4-BE49-F238E27FC236}">
              <a16:creationId xmlns:a16="http://schemas.microsoft.com/office/drawing/2014/main" xmlns="" id="{00000000-0008-0000-0700-0000FD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0" name="直線コネクタ 509">
          <a:extLst>
            <a:ext uri="{FF2B5EF4-FFF2-40B4-BE49-F238E27FC236}">
              <a16:creationId xmlns:a16="http://schemas.microsoft.com/office/drawing/2014/main" xmlns="" id="{00000000-0008-0000-0700-0000FE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1" name="テキスト ボックス 510">
          <a:extLst>
            <a:ext uri="{FF2B5EF4-FFF2-40B4-BE49-F238E27FC236}">
              <a16:creationId xmlns:a16="http://schemas.microsoft.com/office/drawing/2014/main" xmlns="" id="{00000000-0008-0000-0700-0000FF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2" name="直線コネクタ 511">
          <a:extLst>
            <a:ext uri="{FF2B5EF4-FFF2-40B4-BE49-F238E27FC236}">
              <a16:creationId xmlns:a16="http://schemas.microsoft.com/office/drawing/2014/main" xmlns="" id="{00000000-0008-0000-0700-000000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3" name="テキスト ボックス 512">
          <a:extLst>
            <a:ext uri="{FF2B5EF4-FFF2-40B4-BE49-F238E27FC236}">
              <a16:creationId xmlns:a16="http://schemas.microsoft.com/office/drawing/2014/main" xmlns="" id="{00000000-0008-0000-0700-000001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xmlns=""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5" name="テキスト ボックス 514">
          <a:extLst>
            <a:ext uri="{FF2B5EF4-FFF2-40B4-BE49-F238E27FC236}">
              <a16:creationId xmlns:a16="http://schemas.microsoft.com/office/drawing/2014/main" xmlns="" id="{00000000-0008-0000-0700-000003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xmlns=""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142367</xdr:rowOff>
    </xdr:from>
    <xdr:to>
      <xdr:col>85</xdr:col>
      <xdr:colOff>126364</xdr:colOff>
      <xdr:row>37</xdr:row>
      <xdr:rowOff>168313</xdr:rowOff>
    </xdr:to>
    <xdr:cxnSp macro="">
      <xdr:nvCxnSpPr>
        <xdr:cNvPr id="517" name="直線コネクタ 516">
          <a:extLst>
            <a:ext uri="{FF2B5EF4-FFF2-40B4-BE49-F238E27FC236}">
              <a16:creationId xmlns:a16="http://schemas.microsoft.com/office/drawing/2014/main" xmlns="" id="{00000000-0008-0000-0700-000005020000}"/>
            </a:ext>
          </a:extLst>
        </xdr:cNvPr>
        <xdr:cNvCxnSpPr/>
      </xdr:nvCxnSpPr>
      <xdr:spPr>
        <a:xfrm flipV="1">
          <a:off x="16317595" y="5285867"/>
          <a:ext cx="1269" cy="12260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690</xdr:rowOff>
    </xdr:from>
    <xdr:ext cx="534377" cy="259045"/>
    <xdr:sp macro="" textlink="">
      <xdr:nvSpPr>
        <xdr:cNvPr id="518" name="消防費最小値テキスト">
          <a:extLst>
            <a:ext uri="{FF2B5EF4-FFF2-40B4-BE49-F238E27FC236}">
              <a16:creationId xmlns:a16="http://schemas.microsoft.com/office/drawing/2014/main" xmlns="" id="{00000000-0008-0000-0700-000006020000}"/>
            </a:ext>
          </a:extLst>
        </xdr:cNvPr>
        <xdr:cNvSpPr txBox="1"/>
      </xdr:nvSpPr>
      <xdr:spPr>
        <a:xfrm>
          <a:off x="16370300" y="6515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37</xdr:row>
      <xdr:rowOff>168313</xdr:rowOff>
    </xdr:from>
    <xdr:to>
      <xdr:col>86</xdr:col>
      <xdr:colOff>25400</xdr:colOff>
      <xdr:row>37</xdr:row>
      <xdr:rowOff>168313</xdr:rowOff>
    </xdr:to>
    <xdr:cxnSp macro="">
      <xdr:nvCxnSpPr>
        <xdr:cNvPr id="519" name="直線コネクタ 518">
          <a:extLst>
            <a:ext uri="{FF2B5EF4-FFF2-40B4-BE49-F238E27FC236}">
              <a16:creationId xmlns:a16="http://schemas.microsoft.com/office/drawing/2014/main" xmlns="" id="{00000000-0008-0000-0700-000007020000}"/>
            </a:ext>
          </a:extLst>
        </xdr:cNvPr>
        <xdr:cNvCxnSpPr/>
      </xdr:nvCxnSpPr>
      <xdr:spPr>
        <a:xfrm>
          <a:off x="16230600" y="6511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89044</xdr:rowOff>
    </xdr:from>
    <xdr:ext cx="534377" cy="259045"/>
    <xdr:sp macro="" textlink="">
      <xdr:nvSpPr>
        <xdr:cNvPr id="520" name="消防費最大値テキスト">
          <a:extLst>
            <a:ext uri="{FF2B5EF4-FFF2-40B4-BE49-F238E27FC236}">
              <a16:creationId xmlns:a16="http://schemas.microsoft.com/office/drawing/2014/main" xmlns="" id="{00000000-0008-0000-0700-000008020000}"/>
            </a:ext>
          </a:extLst>
        </xdr:cNvPr>
        <xdr:cNvSpPr txBox="1"/>
      </xdr:nvSpPr>
      <xdr:spPr>
        <a:xfrm>
          <a:off x="16370300" y="5061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75,860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142367</xdr:rowOff>
    </xdr:from>
    <xdr:to>
      <xdr:col>86</xdr:col>
      <xdr:colOff>25400</xdr:colOff>
      <xdr:row>30</xdr:row>
      <xdr:rowOff>142367</xdr:rowOff>
    </xdr:to>
    <xdr:cxnSp macro="">
      <xdr:nvCxnSpPr>
        <xdr:cNvPr id="521" name="直線コネクタ 520">
          <a:extLst>
            <a:ext uri="{FF2B5EF4-FFF2-40B4-BE49-F238E27FC236}">
              <a16:creationId xmlns:a16="http://schemas.microsoft.com/office/drawing/2014/main" xmlns="" id="{00000000-0008-0000-0700-000009020000}"/>
            </a:ext>
          </a:extLst>
        </xdr:cNvPr>
        <xdr:cNvCxnSpPr/>
      </xdr:nvCxnSpPr>
      <xdr:spPr>
        <a:xfrm>
          <a:off x="16230600" y="52858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49194</xdr:rowOff>
    </xdr:from>
    <xdr:to>
      <xdr:col>85</xdr:col>
      <xdr:colOff>127000</xdr:colOff>
      <xdr:row>37</xdr:row>
      <xdr:rowOff>53213</xdr:rowOff>
    </xdr:to>
    <xdr:cxnSp macro="">
      <xdr:nvCxnSpPr>
        <xdr:cNvPr id="522" name="直線コネクタ 521">
          <a:extLst>
            <a:ext uri="{FF2B5EF4-FFF2-40B4-BE49-F238E27FC236}">
              <a16:creationId xmlns:a16="http://schemas.microsoft.com/office/drawing/2014/main" xmlns="" id="{00000000-0008-0000-0700-00000A020000}"/>
            </a:ext>
          </a:extLst>
        </xdr:cNvPr>
        <xdr:cNvCxnSpPr/>
      </xdr:nvCxnSpPr>
      <xdr:spPr>
        <a:xfrm flipV="1">
          <a:off x="15481300" y="6392844"/>
          <a:ext cx="838200" cy="4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60151</xdr:rowOff>
    </xdr:from>
    <xdr:ext cx="534377" cy="259045"/>
    <xdr:sp macro="" textlink="">
      <xdr:nvSpPr>
        <xdr:cNvPr id="523" name="消防費平均値テキスト">
          <a:extLst>
            <a:ext uri="{FF2B5EF4-FFF2-40B4-BE49-F238E27FC236}">
              <a16:creationId xmlns:a16="http://schemas.microsoft.com/office/drawing/2014/main" xmlns="" id="{00000000-0008-0000-0700-00000B020000}"/>
            </a:ext>
          </a:extLst>
        </xdr:cNvPr>
        <xdr:cNvSpPr txBox="1"/>
      </xdr:nvSpPr>
      <xdr:spPr>
        <a:xfrm>
          <a:off x="16370300" y="60609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37274</xdr:rowOff>
    </xdr:from>
    <xdr:to>
      <xdr:col>85</xdr:col>
      <xdr:colOff>177800</xdr:colOff>
      <xdr:row>36</xdr:row>
      <xdr:rowOff>138874</xdr:rowOff>
    </xdr:to>
    <xdr:sp macro="" textlink="">
      <xdr:nvSpPr>
        <xdr:cNvPr id="524" name="フローチャート: 判断 523">
          <a:extLst>
            <a:ext uri="{FF2B5EF4-FFF2-40B4-BE49-F238E27FC236}">
              <a16:creationId xmlns:a16="http://schemas.microsoft.com/office/drawing/2014/main" xmlns="" id="{00000000-0008-0000-0700-00000C020000}"/>
            </a:ext>
          </a:extLst>
        </xdr:cNvPr>
        <xdr:cNvSpPr/>
      </xdr:nvSpPr>
      <xdr:spPr>
        <a:xfrm>
          <a:off x="16268700" y="620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140291</xdr:rowOff>
    </xdr:from>
    <xdr:to>
      <xdr:col>81</xdr:col>
      <xdr:colOff>50800</xdr:colOff>
      <xdr:row>37</xdr:row>
      <xdr:rowOff>53213</xdr:rowOff>
    </xdr:to>
    <xdr:cxnSp macro="">
      <xdr:nvCxnSpPr>
        <xdr:cNvPr id="525" name="直線コネクタ 524">
          <a:extLst>
            <a:ext uri="{FF2B5EF4-FFF2-40B4-BE49-F238E27FC236}">
              <a16:creationId xmlns:a16="http://schemas.microsoft.com/office/drawing/2014/main" xmlns="" id="{00000000-0008-0000-0700-00000D020000}"/>
            </a:ext>
          </a:extLst>
        </xdr:cNvPr>
        <xdr:cNvCxnSpPr/>
      </xdr:nvCxnSpPr>
      <xdr:spPr>
        <a:xfrm>
          <a:off x="14592300" y="6312491"/>
          <a:ext cx="889000" cy="84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53086</xdr:rowOff>
    </xdr:from>
    <xdr:to>
      <xdr:col>81</xdr:col>
      <xdr:colOff>101600</xdr:colOff>
      <xdr:row>36</xdr:row>
      <xdr:rowOff>154686</xdr:rowOff>
    </xdr:to>
    <xdr:sp macro="" textlink="">
      <xdr:nvSpPr>
        <xdr:cNvPr id="526" name="フローチャート: 判断 525">
          <a:extLst>
            <a:ext uri="{FF2B5EF4-FFF2-40B4-BE49-F238E27FC236}">
              <a16:creationId xmlns:a16="http://schemas.microsoft.com/office/drawing/2014/main" xmlns="" id="{00000000-0008-0000-0700-00000E020000}"/>
            </a:ext>
          </a:extLst>
        </xdr:cNvPr>
        <xdr:cNvSpPr/>
      </xdr:nvSpPr>
      <xdr:spPr>
        <a:xfrm>
          <a:off x="15430500" y="6225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171213</xdr:rowOff>
    </xdr:from>
    <xdr:ext cx="534377" cy="259045"/>
    <xdr:sp macro="" textlink="">
      <xdr:nvSpPr>
        <xdr:cNvPr id="527" name="テキスト ボックス 526">
          <a:extLst>
            <a:ext uri="{FF2B5EF4-FFF2-40B4-BE49-F238E27FC236}">
              <a16:creationId xmlns:a16="http://schemas.microsoft.com/office/drawing/2014/main" xmlns="" id="{00000000-0008-0000-0700-00000F020000}"/>
            </a:ext>
          </a:extLst>
        </xdr:cNvPr>
        <xdr:cNvSpPr txBox="1"/>
      </xdr:nvSpPr>
      <xdr:spPr>
        <a:xfrm>
          <a:off x="15214111" y="6000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140291</xdr:rowOff>
    </xdr:from>
    <xdr:to>
      <xdr:col>76</xdr:col>
      <xdr:colOff>114300</xdr:colOff>
      <xdr:row>37</xdr:row>
      <xdr:rowOff>108210</xdr:rowOff>
    </xdr:to>
    <xdr:cxnSp macro="">
      <xdr:nvCxnSpPr>
        <xdr:cNvPr id="528" name="直線コネクタ 527">
          <a:extLst>
            <a:ext uri="{FF2B5EF4-FFF2-40B4-BE49-F238E27FC236}">
              <a16:creationId xmlns:a16="http://schemas.microsoft.com/office/drawing/2014/main" xmlns="" id="{00000000-0008-0000-0700-000010020000}"/>
            </a:ext>
          </a:extLst>
        </xdr:cNvPr>
        <xdr:cNvCxnSpPr/>
      </xdr:nvCxnSpPr>
      <xdr:spPr>
        <a:xfrm flipV="1">
          <a:off x="13703300" y="6312491"/>
          <a:ext cx="889000" cy="139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49886</xdr:rowOff>
    </xdr:from>
    <xdr:to>
      <xdr:col>76</xdr:col>
      <xdr:colOff>165100</xdr:colOff>
      <xdr:row>36</xdr:row>
      <xdr:rowOff>151486</xdr:rowOff>
    </xdr:to>
    <xdr:sp macro="" textlink="">
      <xdr:nvSpPr>
        <xdr:cNvPr id="529" name="フローチャート: 判断 528">
          <a:extLst>
            <a:ext uri="{FF2B5EF4-FFF2-40B4-BE49-F238E27FC236}">
              <a16:creationId xmlns:a16="http://schemas.microsoft.com/office/drawing/2014/main" xmlns="" id="{00000000-0008-0000-0700-000011020000}"/>
            </a:ext>
          </a:extLst>
        </xdr:cNvPr>
        <xdr:cNvSpPr/>
      </xdr:nvSpPr>
      <xdr:spPr>
        <a:xfrm>
          <a:off x="14541500" y="622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168013</xdr:rowOff>
    </xdr:from>
    <xdr:ext cx="534377" cy="259045"/>
    <xdr:sp macro="" textlink="">
      <xdr:nvSpPr>
        <xdr:cNvPr id="530" name="テキスト ボックス 529">
          <a:extLst>
            <a:ext uri="{FF2B5EF4-FFF2-40B4-BE49-F238E27FC236}">
              <a16:creationId xmlns:a16="http://schemas.microsoft.com/office/drawing/2014/main" xmlns="" id="{00000000-0008-0000-0700-000012020000}"/>
            </a:ext>
          </a:extLst>
        </xdr:cNvPr>
        <xdr:cNvSpPr txBox="1"/>
      </xdr:nvSpPr>
      <xdr:spPr>
        <a:xfrm>
          <a:off x="14325111" y="5997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74987</xdr:rowOff>
    </xdr:from>
    <xdr:to>
      <xdr:col>71</xdr:col>
      <xdr:colOff>177800</xdr:colOff>
      <xdr:row>37</xdr:row>
      <xdr:rowOff>108210</xdr:rowOff>
    </xdr:to>
    <xdr:cxnSp macro="">
      <xdr:nvCxnSpPr>
        <xdr:cNvPr id="531" name="直線コネクタ 530">
          <a:extLst>
            <a:ext uri="{FF2B5EF4-FFF2-40B4-BE49-F238E27FC236}">
              <a16:creationId xmlns:a16="http://schemas.microsoft.com/office/drawing/2014/main" xmlns="" id="{00000000-0008-0000-0700-000013020000}"/>
            </a:ext>
          </a:extLst>
        </xdr:cNvPr>
        <xdr:cNvCxnSpPr/>
      </xdr:nvCxnSpPr>
      <xdr:spPr>
        <a:xfrm>
          <a:off x="12814300" y="6418637"/>
          <a:ext cx="889000" cy="33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40094</xdr:rowOff>
    </xdr:from>
    <xdr:to>
      <xdr:col>72</xdr:col>
      <xdr:colOff>38100</xdr:colOff>
      <xdr:row>36</xdr:row>
      <xdr:rowOff>141694</xdr:rowOff>
    </xdr:to>
    <xdr:sp macro="" textlink="">
      <xdr:nvSpPr>
        <xdr:cNvPr id="532" name="フローチャート: 判断 531">
          <a:extLst>
            <a:ext uri="{FF2B5EF4-FFF2-40B4-BE49-F238E27FC236}">
              <a16:creationId xmlns:a16="http://schemas.microsoft.com/office/drawing/2014/main" xmlns="" id="{00000000-0008-0000-0700-000014020000}"/>
            </a:ext>
          </a:extLst>
        </xdr:cNvPr>
        <xdr:cNvSpPr/>
      </xdr:nvSpPr>
      <xdr:spPr>
        <a:xfrm>
          <a:off x="13652500" y="6212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158221</xdr:rowOff>
    </xdr:from>
    <xdr:ext cx="534377" cy="259045"/>
    <xdr:sp macro="" textlink="">
      <xdr:nvSpPr>
        <xdr:cNvPr id="533" name="テキスト ボックス 532">
          <a:extLst>
            <a:ext uri="{FF2B5EF4-FFF2-40B4-BE49-F238E27FC236}">
              <a16:creationId xmlns:a16="http://schemas.microsoft.com/office/drawing/2014/main" xmlns="" id="{00000000-0008-0000-0700-000015020000}"/>
            </a:ext>
          </a:extLst>
        </xdr:cNvPr>
        <xdr:cNvSpPr txBox="1"/>
      </xdr:nvSpPr>
      <xdr:spPr>
        <a:xfrm>
          <a:off x="13436111" y="5987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33179</xdr:rowOff>
    </xdr:from>
    <xdr:to>
      <xdr:col>67</xdr:col>
      <xdr:colOff>101600</xdr:colOff>
      <xdr:row>36</xdr:row>
      <xdr:rowOff>134779</xdr:rowOff>
    </xdr:to>
    <xdr:sp macro="" textlink="">
      <xdr:nvSpPr>
        <xdr:cNvPr id="534" name="フローチャート: 判断 533">
          <a:extLst>
            <a:ext uri="{FF2B5EF4-FFF2-40B4-BE49-F238E27FC236}">
              <a16:creationId xmlns:a16="http://schemas.microsoft.com/office/drawing/2014/main" xmlns="" id="{00000000-0008-0000-0700-000016020000}"/>
            </a:ext>
          </a:extLst>
        </xdr:cNvPr>
        <xdr:cNvSpPr/>
      </xdr:nvSpPr>
      <xdr:spPr>
        <a:xfrm>
          <a:off x="12763500" y="6205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151306</xdr:rowOff>
    </xdr:from>
    <xdr:ext cx="534377" cy="259045"/>
    <xdr:sp macro="" textlink="">
      <xdr:nvSpPr>
        <xdr:cNvPr id="535" name="テキスト ボックス 534">
          <a:extLst>
            <a:ext uri="{FF2B5EF4-FFF2-40B4-BE49-F238E27FC236}">
              <a16:creationId xmlns:a16="http://schemas.microsoft.com/office/drawing/2014/main" xmlns="" id="{00000000-0008-0000-0700-000017020000}"/>
            </a:ext>
          </a:extLst>
        </xdr:cNvPr>
        <xdr:cNvSpPr txBox="1"/>
      </xdr:nvSpPr>
      <xdr:spPr>
        <a:xfrm>
          <a:off x="12547111" y="5980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xmlns=""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xmlns=""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xmlns=""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xmlns=""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xmlns=""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169844</xdr:rowOff>
    </xdr:from>
    <xdr:to>
      <xdr:col>85</xdr:col>
      <xdr:colOff>177800</xdr:colOff>
      <xdr:row>37</xdr:row>
      <xdr:rowOff>99994</xdr:rowOff>
    </xdr:to>
    <xdr:sp macro="" textlink="">
      <xdr:nvSpPr>
        <xdr:cNvPr id="541" name="楕円 540">
          <a:extLst>
            <a:ext uri="{FF2B5EF4-FFF2-40B4-BE49-F238E27FC236}">
              <a16:creationId xmlns:a16="http://schemas.microsoft.com/office/drawing/2014/main" xmlns="" id="{00000000-0008-0000-0700-00001D020000}"/>
            </a:ext>
          </a:extLst>
        </xdr:cNvPr>
        <xdr:cNvSpPr/>
      </xdr:nvSpPr>
      <xdr:spPr>
        <a:xfrm>
          <a:off x="16268700" y="6342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84771</xdr:rowOff>
    </xdr:from>
    <xdr:ext cx="534377" cy="259045"/>
    <xdr:sp macro="" textlink="">
      <xdr:nvSpPr>
        <xdr:cNvPr id="542" name="消防費該当値テキスト">
          <a:extLst>
            <a:ext uri="{FF2B5EF4-FFF2-40B4-BE49-F238E27FC236}">
              <a16:creationId xmlns:a16="http://schemas.microsoft.com/office/drawing/2014/main" xmlns="" id="{00000000-0008-0000-0700-00001E020000}"/>
            </a:ext>
          </a:extLst>
        </xdr:cNvPr>
        <xdr:cNvSpPr txBox="1"/>
      </xdr:nvSpPr>
      <xdr:spPr>
        <a:xfrm>
          <a:off x="16370300" y="6256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2413</xdr:rowOff>
    </xdr:from>
    <xdr:to>
      <xdr:col>81</xdr:col>
      <xdr:colOff>101600</xdr:colOff>
      <xdr:row>37</xdr:row>
      <xdr:rowOff>104013</xdr:rowOff>
    </xdr:to>
    <xdr:sp macro="" textlink="">
      <xdr:nvSpPr>
        <xdr:cNvPr id="543" name="楕円 542">
          <a:extLst>
            <a:ext uri="{FF2B5EF4-FFF2-40B4-BE49-F238E27FC236}">
              <a16:creationId xmlns:a16="http://schemas.microsoft.com/office/drawing/2014/main" xmlns="" id="{00000000-0008-0000-0700-00001F020000}"/>
            </a:ext>
          </a:extLst>
        </xdr:cNvPr>
        <xdr:cNvSpPr/>
      </xdr:nvSpPr>
      <xdr:spPr>
        <a:xfrm>
          <a:off x="15430500" y="6346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95140</xdr:rowOff>
    </xdr:from>
    <xdr:ext cx="534377" cy="259045"/>
    <xdr:sp macro="" textlink="">
      <xdr:nvSpPr>
        <xdr:cNvPr id="544" name="テキスト ボックス 543">
          <a:extLst>
            <a:ext uri="{FF2B5EF4-FFF2-40B4-BE49-F238E27FC236}">
              <a16:creationId xmlns:a16="http://schemas.microsoft.com/office/drawing/2014/main" xmlns="" id="{00000000-0008-0000-0700-000020020000}"/>
            </a:ext>
          </a:extLst>
        </xdr:cNvPr>
        <xdr:cNvSpPr txBox="1"/>
      </xdr:nvSpPr>
      <xdr:spPr>
        <a:xfrm>
          <a:off x="15214111" y="6438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89491</xdr:rowOff>
    </xdr:from>
    <xdr:to>
      <xdr:col>76</xdr:col>
      <xdr:colOff>165100</xdr:colOff>
      <xdr:row>37</xdr:row>
      <xdr:rowOff>19641</xdr:rowOff>
    </xdr:to>
    <xdr:sp macro="" textlink="">
      <xdr:nvSpPr>
        <xdr:cNvPr id="545" name="楕円 544">
          <a:extLst>
            <a:ext uri="{FF2B5EF4-FFF2-40B4-BE49-F238E27FC236}">
              <a16:creationId xmlns:a16="http://schemas.microsoft.com/office/drawing/2014/main" xmlns="" id="{00000000-0008-0000-0700-000021020000}"/>
            </a:ext>
          </a:extLst>
        </xdr:cNvPr>
        <xdr:cNvSpPr/>
      </xdr:nvSpPr>
      <xdr:spPr>
        <a:xfrm>
          <a:off x="14541500" y="6261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10768</xdr:rowOff>
    </xdr:from>
    <xdr:ext cx="534377" cy="259045"/>
    <xdr:sp macro="" textlink="">
      <xdr:nvSpPr>
        <xdr:cNvPr id="546" name="テキスト ボックス 545">
          <a:extLst>
            <a:ext uri="{FF2B5EF4-FFF2-40B4-BE49-F238E27FC236}">
              <a16:creationId xmlns:a16="http://schemas.microsoft.com/office/drawing/2014/main" xmlns="" id="{00000000-0008-0000-0700-000022020000}"/>
            </a:ext>
          </a:extLst>
        </xdr:cNvPr>
        <xdr:cNvSpPr txBox="1"/>
      </xdr:nvSpPr>
      <xdr:spPr>
        <a:xfrm>
          <a:off x="14325111" y="6354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57410</xdr:rowOff>
    </xdr:from>
    <xdr:to>
      <xdr:col>72</xdr:col>
      <xdr:colOff>38100</xdr:colOff>
      <xdr:row>37</xdr:row>
      <xdr:rowOff>159010</xdr:rowOff>
    </xdr:to>
    <xdr:sp macro="" textlink="">
      <xdr:nvSpPr>
        <xdr:cNvPr id="547" name="楕円 546">
          <a:extLst>
            <a:ext uri="{FF2B5EF4-FFF2-40B4-BE49-F238E27FC236}">
              <a16:creationId xmlns:a16="http://schemas.microsoft.com/office/drawing/2014/main" xmlns="" id="{00000000-0008-0000-0700-000023020000}"/>
            </a:ext>
          </a:extLst>
        </xdr:cNvPr>
        <xdr:cNvSpPr/>
      </xdr:nvSpPr>
      <xdr:spPr>
        <a:xfrm>
          <a:off x="13652500" y="6401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150137</xdr:rowOff>
    </xdr:from>
    <xdr:ext cx="534377" cy="259045"/>
    <xdr:sp macro="" textlink="">
      <xdr:nvSpPr>
        <xdr:cNvPr id="548" name="テキスト ボックス 547">
          <a:extLst>
            <a:ext uri="{FF2B5EF4-FFF2-40B4-BE49-F238E27FC236}">
              <a16:creationId xmlns:a16="http://schemas.microsoft.com/office/drawing/2014/main" xmlns="" id="{00000000-0008-0000-0700-000024020000}"/>
            </a:ext>
          </a:extLst>
        </xdr:cNvPr>
        <xdr:cNvSpPr txBox="1"/>
      </xdr:nvSpPr>
      <xdr:spPr>
        <a:xfrm>
          <a:off x="13436111" y="6493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24187</xdr:rowOff>
    </xdr:from>
    <xdr:to>
      <xdr:col>67</xdr:col>
      <xdr:colOff>101600</xdr:colOff>
      <xdr:row>37</xdr:row>
      <xdr:rowOff>125787</xdr:rowOff>
    </xdr:to>
    <xdr:sp macro="" textlink="">
      <xdr:nvSpPr>
        <xdr:cNvPr id="549" name="楕円 548">
          <a:extLst>
            <a:ext uri="{FF2B5EF4-FFF2-40B4-BE49-F238E27FC236}">
              <a16:creationId xmlns:a16="http://schemas.microsoft.com/office/drawing/2014/main" xmlns="" id="{00000000-0008-0000-0700-000025020000}"/>
            </a:ext>
          </a:extLst>
        </xdr:cNvPr>
        <xdr:cNvSpPr/>
      </xdr:nvSpPr>
      <xdr:spPr>
        <a:xfrm>
          <a:off x="12763500" y="6367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116914</xdr:rowOff>
    </xdr:from>
    <xdr:ext cx="534377" cy="259045"/>
    <xdr:sp macro="" textlink="">
      <xdr:nvSpPr>
        <xdr:cNvPr id="550" name="テキスト ボックス 549">
          <a:extLst>
            <a:ext uri="{FF2B5EF4-FFF2-40B4-BE49-F238E27FC236}">
              <a16:creationId xmlns:a16="http://schemas.microsoft.com/office/drawing/2014/main" xmlns="" id="{00000000-0008-0000-0700-000026020000}"/>
            </a:ext>
          </a:extLst>
        </xdr:cNvPr>
        <xdr:cNvSpPr txBox="1"/>
      </xdr:nvSpPr>
      <xdr:spPr>
        <a:xfrm>
          <a:off x="12547111" y="6460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xmlns=""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xmlns=""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xmlns=""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xmlns=""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xmlns=""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xmlns=""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xmlns=""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xmlns=""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xmlns=""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xmlns=""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1" name="直線コネクタ 560">
          <a:extLst>
            <a:ext uri="{FF2B5EF4-FFF2-40B4-BE49-F238E27FC236}">
              <a16:creationId xmlns:a16="http://schemas.microsoft.com/office/drawing/2014/main" xmlns="" id="{00000000-0008-0000-0700-000031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2" name="テキスト ボックス 561">
          <a:extLst>
            <a:ext uri="{FF2B5EF4-FFF2-40B4-BE49-F238E27FC236}">
              <a16:creationId xmlns:a16="http://schemas.microsoft.com/office/drawing/2014/main" xmlns="" id="{00000000-0008-0000-0700-000032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3" name="直線コネクタ 562">
          <a:extLst>
            <a:ext uri="{FF2B5EF4-FFF2-40B4-BE49-F238E27FC236}">
              <a16:creationId xmlns:a16="http://schemas.microsoft.com/office/drawing/2014/main" xmlns="" id="{00000000-0008-0000-0700-000033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4" name="テキスト ボックス 563">
          <a:extLst>
            <a:ext uri="{FF2B5EF4-FFF2-40B4-BE49-F238E27FC236}">
              <a16:creationId xmlns:a16="http://schemas.microsoft.com/office/drawing/2014/main" xmlns="" id="{00000000-0008-0000-0700-000034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5" name="直線コネクタ 564">
          <a:extLst>
            <a:ext uri="{FF2B5EF4-FFF2-40B4-BE49-F238E27FC236}">
              <a16:creationId xmlns:a16="http://schemas.microsoft.com/office/drawing/2014/main" xmlns="" id="{00000000-0008-0000-0700-000035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6" name="テキスト ボックス 565">
          <a:extLst>
            <a:ext uri="{FF2B5EF4-FFF2-40B4-BE49-F238E27FC236}">
              <a16:creationId xmlns:a16="http://schemas.microsoft.com/office/drawing/2014/main" xmlns="" id="{00000000-0008-0000-0700-000036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7" name="直線コネクタ 566">
          <a:extLst>
            <a:ext uri="{FF2B5EF4-FFF2-40B4-BE49-F238E27FC236}">
              <a16:creationId xmlns:a16="http://schemas.microsoft.com/office/drawing/2014/main" xmlns="" id="{00000000-0008-0000-0700-000037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8" name="テキスト ボックス 567">
          <a:extLst>
            <a:ext uri="{FF2B5EF4-FFF2-40B4-BE49-F238E27FC236}">
              <a16:creationId xmlns:a16="http://schemas.microsoft.com/office/drawing/2014/main" xmlns="" id="{00000000-0008-0000-0700-000038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9" name="直線コネクタ 568">
          <a:extLst>
            <a:ext uri="{FF2B5EF4-FFF2-40B4-BE49-F238E27FC236}">
              <a16:creationId xmlns:a16="http://schemas.microsoft.com/office/drawing/2014/main" xmlns="" id="{00000000-0008-0000-0700-000039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0" name="テキスト ボックス 569">
          <a:extLst>
            <a:ext uri="{FF2B5EF4-FFF2-40B4-BE49-F238E27FC236}">
              <a16:creationId xmlns:a16="http://schemas.microsoft.com/office/drawing/2014/main" xmlns="" id="{00000000-0008-0000-0700-00003A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a:extLst>
            <a:ext uri="{FF2B5EF4-FFF2-40B4-BE49-F238E27FC236}">
              <a16:creationId xmlns:a16="http://schemas.microsoft.com/office/drawing/2014/main" xmlns="" id="{00000000-0008-0000-0700-00003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2" name="テキスト ボックス 571">
          <a:extLst>
            <a:ext uri="{FF2B5EF4-FFF2-40B4-BE49-F238E27FC236}">
              <a16:creationId xmlns:a16="http://schemas.microsoft.com/office/drawing/2014/main" xmlns="" id="{00000000-0008-0000-0700-00003C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教育費グラフ枠">
          <a:extLst>
            <a:ext uri="{FF2B5EF4-FFF2-40B4-BE49-F238E27FC236}">
              <a16:creationId xmlns:a16="http://schemas.microsoft.com/office/drawing/2014/main" xmlns="" id="{00000000-0008-0000-0700-00003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70510</xdr:rowOff>
    </xdr:from>
    <xdr:to>
      <xdr:col>85</xdr:col>
      <xdr:colOff>126364</xdr:colOff>
      <xdr:row>58</xdr:row>
      <xdr:rowOff>67622</xdr:rowOff>
    </xdr:to>
    <xdr:cxnSp macro="">
      <xdr:nvCxnSpPr>
        <xdr:cNvPr id="574" name="直線コネクタ 573">
          <a:extLst>
            <a:ext uri="{FF2B5EF4-FFF2-40B4-BE49-F238E27FC236}">
              <a16:creationId xmlns:a16="http://schemas.microsoft.com/office/drawing/2014/main" xmlns="" id="{00000000-0008-0000-0700-00003E020000}"/>
            </a:ext>
          </a:extLst>
        </xdr:cNvPr>
        <xdr:cNvCxnSpPr/>
      </xdr:nvCxnSpPr>
      <xdr:spPr>
        <a:xfrm flipV="1">
          <a:off x="16317595" y="8814460"/>
          <a:ext cx="1269" cy="11972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71449</xdr:rowOff>
    </xdr:from>
    <xdr:ext cx="534377" cy="259045"/>
    <xdr:sp macro="" textlink="">
      <xdr:nvSpPr>
        <xdr:cNvPr id="575" name="教育費最小値テキスト">
          <a:extLst>
            <a:ext uri="{FF2B5EF4-FFF2-40B4-BE49-F238E27FC236}">
              <a16:creationId xmlns:a16="http://schemas.microsoft.com/office/drawing/2014/main" xmlns="" id="{00000000-0008-0000-0700-00003F020000}"/>
            </a:ext>
          </a:extLst>
        </xdr:cNvPr>
        <xdr:cNvSpPr txBox="1"/>
      </xdr:nvSpPr>
      <xdr:spPr>
        <a:xfrm>
          <a:off x="16370300" y="10015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67622</xdr:rowOff>
    </xdr:from>
    <xdr:to>
      <xdr:col>86</xdr:col>
      <xdr:colOff>25400</xdr:colOff>
      <xdr:row>58</xdr:row>
      <xdr:rowOff>67622</xdr:rowOff>
    </xdr:to>
    <xdr:cxnSp macro="">
      <xdr:nvCxnSpPr>
        <xdr:cNvPr id="576" name="直線コネクタ 575">
          <a:extLst>
            <a:ext uri="{FF2B5EF4-FFF2-40B4-BE49-F238E27FC236}">
              <a16:creationId xmlns:a16="http://schemas.microsoft.com/office/drawing/2014/main" xmlns="" id="{00000000-0008-0000-0700-000040020000}"/>
            </a:ext>
          </a:extLst>
        </xdr:cNvPr>
        <xdr:cNvCxnSpPr/>
      </xdr:nvCxnSpPr>
      <xdr:spPr>
        <a:xfrm>
          <a:off x="16230600" y="10011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17187</xdr:rowOff>
    </xdr:from>
    <xdr:ext cx="599010" cy="259045"/>
    <xdr:sp macro="" textlink="">
      <xdr:nvSpPr>
        <xdr:cNvPr id="577" name="教育費最大値テキスト">
          <a:extLst>
            <a:ext uri="{FF2B5EF4-FFF2-40B4-BE49-F238E27FC236}">
              <a16:creationId xmlns:a16="http://schemas.microsoft.com/office/drawing/2014/main" xmlns="" id="{00000000-0008-0000-0700-000041020000}"/>
            </a:ext>
          </a:extLst>
        </xdr:cNvPr>
        <xdr:cNvSpPr txBox="1"/>
      </xdr:nvSpPr>
      <xdr:spPr>
        <a:xfrm>
          <a:off x="16370300" y="8589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176,580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70510</xdr:rowOff>
    </xdr:from>
    <xdr:to>
      <xdr:col>86</xdr:col>
      <xdr:colOff>25400</xdr:colOff>
      <xdr:row>51</xdr:row>
      <xdr:rowOff>70510</xdr:rowOff>
    </xdr:to>
    <xdr:cxnSp macro="">
      <xdr:nvCxnSpPr>
        <xdr:cNvPr id="578" name="直線コネクタ 577">
          <a:extLst>
            <a:ext uri="{FF2B5EF4-FFF2-40B4-BE49-F238E27FC236}">
              <a16:creationId xmlns:a16="http://schemas.microsoft.com/office/drawing/2014/main" xmlns="" id="{00000000-0008-0000-0700-000042020000}"/>
            </a:ext>
          </a:extLst>
        </xdr:cNvPr>
        <xdr:cNvCxnSpPr/>
      </xdr:nvCxnSpPr>
      <xdr:spPr>
        <a:xfrm>
          <a:off x="16230600" y="8814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128239</xdr:rowOff>
    </xdr:from>
    <xdr:to>
      <xdr:col>85</xdr:col>
      <xdr:colOff>127000</xdr:colOff>
      <xdr:row>57</xdr:row>
      <xdr:rowOff>49533</xdr:rowOff>
    </xdr:to>
    <xdr:cxnSp macro="">
      <xdr:nvCxnSpPr>
        <xdr:cNvPr id="579" name="直線コネクタ 578">
          <a:extLst>
            <a:ext uri="{FF2B5EF4-FFF2-40B4-BE49-F238E27FC236}">
              <a16:creationId xmlns:a16="http://schemas.microsoft.com/office/drawing/2014/main" xmlns="" id="{00000000-0008-0000-0700-000043020000}"/>
            </a:ext>
          </a:extLst>
        </xdr:cNvPr>
        <xdr:cNvCxnSpPr/>
      </xdr:nvCxnSpPr>
      <xdr:spPr>
        <a:xfrm>
          <a:off x="15481300" y="9729439"/>
          <a:ext cx="838200" cy="9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74827</xdr:rowOff>
    </xdr:from>
    <xdr:ext cx="534377" cy="259045"/>
    <xdr:sp macro="" textlink="">
      <xdr:nvSpPr>
        <xdr:cNvPr id="580" name="教育費平均値テキスト">
          <a:extLst>
            <a:ext uri="{FF2B5EF4-FFF2-40B4-BE49-F238E27FC236}">
              <a16:creationId xmlns:a16="http://schemas.microsoft.com/office/drawing/2014/main" xmlns="" id="{00000000-0008-0000-0700-000044020000}"/>
            </a:ext>
          </a:extLst>
        </xdr:cNvPr>
        <xdr:cNvSpPr txBox="1"/>
      </xdr:nvSpPr>
      <xdr:spPr>
        <a:xfrm>
          <a:off x="16370300" y="95045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51950</xdr:rowOff>
    </xdr:from>
    <xdr:to>
      <xdr:col>85</xdr:col>
      <xdr:colOff>177800</xdr:colOff>
      <xdr:row>56</xdr:row>
      <xdr:rowOff>153550</xdr:rowOff>
    </xdr:to>
    <xdr:sp macro="" textlink="">
      <xdr:nvSpPr>
        <xdr:cNvPr id="581" name="フローチャート: 判断 580">
          <a:extLst>
            <a:ext uri="{FF2B5EF4-FFF2-40B4-BE49-F238E27FC236}">
              <a16:creationId xmlns:a16="http://schemas.microsoft.com/office/drawing/2014/main" xmlns="" id="{00000000-0008-0000-0700-000045020000}"/>
            </a:ext>
          </a:extLst>
        </xdr:cNvPr>
        <xdr:cNvSpPr/>
      </xdr:nvSpPr>
      <xdr:spPr>
        <a:xfrm>
          <a:off x="16268700" y="9653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128239</xdr:rowOff>
    </xdr:from>
    <xdr:to>
      <xdr:col>81</xdr:col>
      <xdr:colOff>50800</xdr:colOff>
      <xdr:row>57</xdr:row>
      <xdr:rowOff>21910</xdr:rowOff>
    </xdr:to>
    <xdr:cxnSp macro="">
      <xdr:nvCxnSpPr>
        <xdr:cNvPr id="582" name="直線コネクタ 581">
          <a:extLst>
            <a:ext uri="{FF2B5EF4-FFF2-40B4-BE49-F238E27FC236}">
              <a16:creationId xmlns:a16="http://schemas.microsoft.com/office/drawing/2014/main" xmlns="" id="{00000000-0008-0000-0700-000046020000}"/>
            </a:ext>
          </a:extLst>
        </xdr:cNvPr>
        <xdr:cNvCxnSpPr/>
      </xdr:nvCxnSpPr>
      <xdr:spPr>
        <a:xfrm flipV="1">
          <a:off x="14592300" y="9729439"/>
          <a:ext cx="889000" cy="65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47402</xdr:rowOff>
    </xdr:from>
    <xdr:to>
      <xdr:col>81</xdr:col>
      <xdr:colOff>101600</xdr:colOff>
      <xdr:row>56</xdr:row>
      <xdr:rowOff>149002</xdr:rowOff>
    </xdr:to>
    <xdr:sp macro="" textlink="">
      <xdr:nvSpPr>
        <xdr:cNvPr id="583" name="フローチャート: 判断 582">
          <a:extLst>
            <a:ext uri="{FF2B5EF4-FFF2-40B4-BE49-F238E27FC236}">
              <a16:creationId xmlns:a16="http://schemas.microsoft.com/office/drawing/2014/main" xmlns="" id="{00000000-0008-0000-0700-000047020000}"/>
            </a:ext>
          </a:extLst>
        </xdr:cNvPr>
        <xdr:cNvSpPr/>
      </xdr:nvSpPr>
      <xdr:spPr>
        <a:xfrm>
          <a:off x="15430500" y="9648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165529</xdr:rowOff>
    </xdr:from>
    <xdr:ext cx="534377" cy="259045"/>
    <xdr:sp macro="" textlink="">
      <xdr:nvSpPr>
        <xdr:cNvPr id="584" name="テキスト ボックス 583">
          <a:extLst>
            <a:ext uri="{FF2B5EF4-FFF2-40B4-BE49-F238E27FC236}">
              <a16:creationId xmlns:a16="http://schemas.microsoft.com/office/drawing/2014/main" xmlns="" id="{00000000-0008-0000-0700-000048020000}"/>
            </a:ext>
          </a:extLst>
        </xdr:cNvPr>
        <xdr:cNvSpPr txBox="1"/>
      </xdr:nvSpPr>
      <xdr:spPr>
        <a:xfrm>
          <a:off x="15214111" y="9423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85232</xdr:rowOff>
    </xdr:from>
    <xdr:to>
      <xdr:col>76</xdr:col>
      <xdr:colOff>114300</xdr:colOff>
      <xdr:row>57</xdr:row>
      <xdr:rowOff>21910</xdr:rowOff>
    </xdr:to>
    <xdr:cxnSp macro="">
      <xdr:nvCxnSpPr>
        <xdr:cNvPr id="585" name="直線コネクタ 584">
          <a:extLst>
            <a:ext uri="{FF2B5EF4-FFF2-40B4-BE49-F238E27FC236}">
              <a16:creationId xmlns:a16="http://schemas.microsoft.com/office/drawing/2014/main" xmlns="" id="{00000000-0008-0000-0700-000049020000}"/>
            </a:ext>
          </a:extLst>
        </xdr:cNvPr>
        <xdr:cNvCxnSpPr/>
      </xdr:nvCxnSpPr>
      <xdr:spPr>
        <a:xfrm>
          <a:off x="13703300" y="9686432"/>
          <a:ext cx="889000" cy="108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51013</xdr:rowOff>
    </xdr:from>
    <xdr:to>
      <xdr:col>76</xdr:col>
      <xdr:colOff>165100</xdr:colOff>
      <xdr:row>56</xdr:row>
      <xdr:rowOff>152613</xdr:rowOff>
    </xdr:to>
    <xdr:sp macro="" textlink="">
      <xdr:nvSpPr>
        <xdr:cNvPr id="586" name="フローチャート: 判断 585">
          <a:extLst>
            <a:ext uri="{FF2B5EF4-FFF2-40B4-BE49-F238E27FC236}">
              <a16:creationId xmlns:a16="http://schemas.microsoft.com/office/drawing/2014/main" xmlns="" id="{00000000-0008-0000-0700-00004A020000}"/>
            </a:ext>
          </a:extLst>
        </xdr:cNvPr>
        <xdr:cNvSpPr/>
      </xdr:nvSpPr>
      <xdr:spPr>
        <a:xfrm>
          <a:off x="14541500" y="9652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169140</xdr:rowOff>
    </xdr:from>
    <xdr:ext cx="534377" cy="259045"/>
    <xdr:sp macro="" textlink="">
      <xdr:nvSpPr>
        <xdr:cNvPr id="587" name="テキスト ボックス 586">
          <a:extLst>
            <a:ext uri="{FF2B5EF4-FFF2-40B4-BE49-F238E27FC236}">
              <a16:creationId xmlns:a16="http://schemas.microsoft.com/office/drawing/2014/main" xmlns="" id="{00000000-0008-0000-0700-00004B020000}"/>
            </a:ext>
          </a:extLst>
        </xdr:cNvPr>
        <xdr:cNvSpPr txBox="1"/>
      </xdr:nvSpPr>
      <xdr:spPr>
        <a:xfrm>
          <a:off x="14325111" y="9427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141270</xdr:rowOff>
    </xdr:from>
    <xdr:to>
      <xdr:col>71</xdr:col>
      <xdr:colOff>177800</xdr:colOff>
      <xdr:row>56</xdr:row>
      <xdr:rowOff>85232</xdr:rowOff>
    </xdr:to>
    <xdr:cxnSp macro="">
      <xdr:nvCxnSpPr>
        <xdr:cNvPr id="588" name="直線コネクタ 587">
          <a:extLst>
            <a:ext uri="{FF2B5EF4-FFF2-40B4-BE49-F238E27FC236}">
              <a16:creationId xmlns:a16="http://schemas.microsoft.com/office/drawing/2014/main" xmlns="" id="{00000000-0008-0000-0700-00004C020000}"/>
            </a:ext>
          </a:extLst>
        </xdr:cNvPr>
        <xdr:cNvCxnSpPr/>
      </xdr:nvCxnSpPr>
      <xdr:spPr>
        <a:xfrm>
          <a:off x="12814300" y="9399570"/>
          <a:ext cx="889000" cy="286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49292</xdr:rowOff>
    </xdr:from>
    <xdr:to>
      <xdr:col>72</xdr:col>
      <xdr:colOff>38100</xdr:colOff>
      <xdr:row>56</xdr:row>
      <xdr:rowOff>150892</xdr:rowOff>
    </xdr:to>
    <xdr:sp macro="" textlink="">
      <xdr:nvSpPr>
        <xdr:cNvPr id="589" name="フローチャート: 判断 588">
          <a:extLst>
            <a:ext uri="{FF2B5EF4-FFF2-40B4-BE49-F238E27FC236}">
              <a16:creationId xmlns:a16="http://schemas.microsoft.com/office/drawing/2014/main" xmlns="" id="{00000000-0008-0000-0700-00004D020000}"/>
            </a:ext>
          </a:extLst>
        </xdr:cNvPr>
        <xdr:cNvSpPr/>
      </xdr:nvSpPr>
      <xdr:spPr>
        <a:xfrm>
          <a:off x="13652500" y="9650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142019</xdr:rowOff>
    </xdr:from>
    <xdr:ext cx="534377" cy="259045"/>
    <xdr:sp macro="" textlink="">
      <xdr:nvSpPr>
        <xdr:cNvPr id="590" name="テキスト ボックス 589">
          <a:extLst>
            <a:ext uri="{FF2B5EF4-FFF2-40B4-BE49-F238E27FC236}">
              <a16:creationId xmlns:a16="http://schemas.microsoft.com/office/drawing/2014/main" xmlns="" id="{00000000-0008-0000-0700-00004E020000}"/>
            </a:ext>
          </a:extLst>
        </xdr:cNvPr>
        <xdr:cNvSpPr txBox="1"/>
      </xdr:nvSpPr>
      <xdr:spPr>
        <a:xfrm>
          <a:off x="13436111" y="9743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45283</xdr:rowOff>
    </xdr:from>
    <xdr:to>
      <xdr:col>67</xdr:col>
      <xdr:colOff>101600</xdr:colOff>
      <xdr:row>56</xdr:row>
      <xdr:rowOff>146883</xdr:rowOff>
    </xdr:to>
    <xdr:sp macro="" textlink="">
      <xdr:nvSpPr>
        <xdr:cNvPr id="591" name="フローチャート: 判断 590">
          <a:extLst>
            <a:ext uri="{FF2B5EF4-FFF2-40B4-BE49-F238E27FC236}">
              <a16:creationId xmlns:a16="http://schemas.microsoft.com/office/drawing/2014/main" xmlns="" id="{00000000-0008-0000-0700-00004F020000}"/>
            </a:ext>
          </a:extLst>
        </xdr:cNvPr>
        <xdr:cNvSpPr/>
      </xdr:nvSpPr>
      <xdr:spPr>
        <a:xfrm>
          <a:off x="12763500" y="964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138010</xdr:rowOff>
    </xdr:from>
    <xdr:ext cx="534377" cy="259045"/>
    <xdr:sp macro="" textlink="">
      <xdr:nvSpPr>
        <xdr:cNvPr id="592" name="テキスト ボックス 591">
          <a:extLst>
            <a:ext uri="{FF2B5EF4-FFF2-40B4-BE49-F238E27FC236}">
              <a16:creationId xmlns:a16="http://schemas.microsoft.com/office/drawing/2014/main" xmlns="" id="{00000000-0008-0000-0700-000050020000}"/>
            </a:ext>
          </a:extLst>
        </xdr:cNvPr>
        <xdr:cNvSpPr txBox="1"/>
      </xdr:nvSpPr>
      <xdr:spPr>
        <a:xfrm>
          <a:off x="12547111" y="9739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xmlns="" id="{00000000-0008-0000-0700-00005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xmlns="" id="{00000000-0008-0000-0700-00005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xmlns="" id="{00000000-0008-0000-0700-00005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xmlns="" id="{00000000-0008-0000-0700-00005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xmlns="" id="{00000000-0008-0000-0700-00005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170183</xdr:rowOff>
    </xdr:from>
    <xdr:to>
      <xdr:col>85</xdr:col>
      <xdr:colOff>177800</xdr:colOff>
      <xdr:row>57</xdr:row>
      <xdr:rowOff>100333</xdr:rowOff>
    </xdr:to>
    <xdr:sp macro="" textlink="">
      <xdr:nvSpPr>
        <xdr:cNvPr id="598" name="楕円 597">
          <a:extLst>
            <a:ext uri="{FF2B5EF4-FFF2-40B4-BE49-F238E27FC236}">
              <a16:creationId xmlns:a16="http://schemas.microsoft.com/office/drawing/2014/main" xmlns="" id="{00000000-0008-0000-0700-000056020000}"/>
            </a:ext>
          </a:extLst>
        </xdr:cNvPr>
        <xdr:cNvSpPr/>
      </xdr:nvSpPr>
      <xdr:spPr>
        <a:xfrm>
          <a:off x="16268700" y="9771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148610</xdr:rowOff>
    </xdr:from>
    <xdr:ext cx="534377" cy="259045"/>
    <xdr:sp macro="" textlink="">
      <xdr:nvSpPr>
        <xdr:cNvPr id="599" name="教育費該当値テキスト">
          <a:extLst>
            <a:ext uri="{FF2B5EF4-FFF2-40B4-BE49-F238E27FC236}">
              <a16:creationId xmlns:a16="http://schemas.microsoft.com/office/drawing/2014/main" xmlns="" id="{00000000-0008-0000-0700-000057020000}"/>
            </a:ext>
          </a:extLst>
        </xdr:cNvPr>
        <xdr:cNvSpPr txBox="1"/>
      </xdr:nvSpPr>
      <xdr:spPr>
        <a:xfrm>
          <a:off x="16370300" y="9749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77439</xdr:rowOff>
    </xdr:from>
    <xdr:to>
      <xdr:col>81</xdr:col>
      <xdr:colOff>101600</xdr:colOff>
      <xdr:row>57</xdr:row>
      <xdr:rowOff>7589</xdr:rowOff>
    </xdr:to>
    <xdr:sp macro="" textlink="">
      <xdr:nvSpPr>
        <xdr:cNvPr id="600" name="楕円 599">
          <a:extLst>
            <a:ext uri="{FF2B5EF4-FFF2-40B4-BE49-F238E27FC236}">
              <a16:creationId xmlns:a16="http://schemas.microsoft.com/office/drawing/2014/main" xmlns="" id="{00000000-0008-0000-0700-000058020000}"/>
            </a:ext>
          </a:extLst>
        </xdr:cNvPr>
        <xdr:cNvSpPr/>
      </xdr:nvSpPr>
      <xdr:spPr>
        <a:xfrm>
          <a:off x="15430500" y="9678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170166</xdr:rowOff>
    </xdr:from>
    <xdr:ext cx="534377" cy="259045"/>
    <xdr:sp macro="" textlink="">
      <xdr:nvSpPr>
        <xdr:cNvPr id="601" name="テキスト ボックス 600">
          <a:extLst>
            <a:ext uri="{FF2B5EF4-FFF2-40B4-BE49-F238E27FC236}">
              <a16:creationId xmlns:a16="http://schemas.microsoft.com/office/drawing/2014/main" xmlns="" id="{00000000-0008-0000-0700-000059020000}"/>
            </a:ext>
          </a:extLst>
        </xdr:cNvPr>
        <xdr:cNvSpPr txBox="1"/>
      </xdr:nvSpPr>
      <xdr:spPr>
        <a:xfrm>
          <a:off x="15214111" y="9771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142560</xdr:rowOff>
    </xdr:from>
    <xdr:to>
      <xdr:col>76</xdr:col>
      <xdr:colOff>165100</xdr:colOff>
      <xdr:row>57</xdr:row>
      <xdr:rowOff>72710</xdr:rowOff>
    </xdr:to>
    <xdr:sp macro="" textlink="">
      <xdr:nvSpPr>
        <xdr:cNvPr id="602" name="楕円 601">
          <a:extLst>
            <a:ext uri="{FF2B5EF4-FFF2-40B4-BE49-F238E27FC236}">
              <a16:creationId xmlns:a16="http://schemas.microsoft.com/office/drawing/2014/main" xmlns="" id="{00000000-0008-0000-0700-00005A020000}"/>
            </a:ext>
          </a:extLst>
        </xdr:cNvPr>
        <xdr:cNvSpPr/>
      </xdr:nvSpPr>
      <xdr:spPr>
        <a:xfrm>
          <a:off x="14541500" y="974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63837</xdr:rowOff>
    </xdr:from>
    <xdr:ext cx="534377" cy="259045"/>
    <xdr:sp macro="" textlink="">
      <xdr:nvSpPr>
        <xdr:cNvPr id="603" name="テキスト ボックス 602">
          <a:extLst>
            <a:ext uri="{FF2B5EF4-FFF2-40B4-BE49-F238E27FC236}">
              <a16:creationId xmlns:a16="http://schemas.microsoft.com/office/drawing/2014/main" xmlns="" id="{00000000-0008-0000-0700-00005B020000}"/>
            </a:ext>
          </a:extLst>
        </xdr:cNvPr>
        <xdr:cNvSpPr txBox="1"/>
      </xdr:nvSpPr>
      <xdr:spPr>
        <a:xfrm>
          <a:off x="14325111" y="9836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34432</xdr:rowOff>
    </xdr:from>
    <xdr:to>
      <xdr:col>72</xdr:col>
      <xdr:colOff>38100</xdr:colOff>
      <xdr:row>56</xdr:row>
      <xdr:rowOff>136032</xdr:rowOff>
    </xdr:to>
    <xdr:sp macro="" textlink="">
      <xdr:nvSpPr>
        <xdr:cNvPr id="604" name="楕円 603">
          <a:extLst>
            <a:ext uri="{FF2B5EF4-FFF2-40B4-BE49-F238E27FC236}">
              <a16:creationId xmlns:a16="http://schemas.microsoft.com/office/drawing/2014/main" xmlns="" id="{00000000-0008-0000-0700-00005C020000}"/>
            </a:ext>
          </a:extLst>
        </xdr:cNvPr>
        <xdr:cNvSpPr/>
      </xdr:nvSpPr>
      <xdr:spPr>
        <a:xfrm>
          <a:off x="13652500" y="9635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152559</xdr:rowOff>
    </xdr:from>
    <xdr:ext cx="534377" cy="259045"/>
    <xdr:sp macro="" textlink="">
      <xdr:nvSpPr>
        <xdr:cNvPr id="605" name="テキスト ボックス 604">
          <a:extLst>
            <a:ext uri="{FF2B5EF4-FFF2-40B4-BE49-F238E27FC236}">
              <a16:creationId xmlns:a16="http://schemas.microsoft.com/office/drawing/2014/main" xmlns="" id="{00000000-0008-0000-0700-00005D020000}"/>
            </a:ext>
          </a:extLst>
        </xdr:cNvPr>
        <xdr:cNvSpPr txBox="1"/>
      </xdr:nvSpPr>
      <xdr:spPr>
        <a:xfrm>
          <a:off x="13436111" y="9410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90470</xdr:rowOff>
    </xdr:from>
    <xdr:to>
      <xdr:col>67</xdr:col>
      <xdr:colOff>101600</xdr:colOff>
      <xdr:row>55</xdr:row>
      <xdr:rowOff>20620</xdr:rowOff>
    </xdr:to>
    <xdr:sp macro="" textlink="">
      <xdr:nvSpPr>
        <xdr:cNvPr id="606" name="楕円 605">
          <a:extLst>
            <a:ext uri="{FF2B5EF4-FFF2-40B4-BE49-F238E27FC236}">
              <a16:creationId xmlns:a16="http://schemas.microsoft.com/office/drawing/2014/main" xmlns="" id="{00000000-0008-0000-0700-00005E020000}"/>
            </a:ext>
          </a:extLst>
        </xdr:cNvPr>
        <xdr:cNvSpPr/>
      </xdr:nvSpPr>
      <xdr:spPr>
        <a:xfrm>
          <a:off x="12763500" y="934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37147</xdr:rowOff>
    </xdr:from>
    <xdr:ext cx="534377" cy="259045"/>
    <xdr:sp macro="" textlink="">
      <xdr:nvSpPr>
        <xdr:cNvPr id="607" name="テキスト ボックス 606">
          <a:extLst>
            <a:ext uri="{FF2B5EF4-FFF2-40B4-BE49-F238E27FC236}">
              <a16:creationId xmlns:a16="http://schemas.microsoft.com/office/drawing/2014/main" xmlns="" id="{00000000-0008-0000-0700-00005F020000}"/>
            </a:ext>
          </a:extLst>
        </xdr:cNvPr>
        <xdr:cNvSpPr txBox="1"/>
      </xdr:nvSpPr>
      <xdr:spPr>
        <a:xfrm>
          <a:off x="12547111" y="9123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a:extLst>
            <a:ext uri="{FF2B5EF4-FFF2-40B4-BE49-F238E27FC236}">
              <a16:creationId xmlns:a16="http://schemas.microsoft.com/office/drawing/2014/main" xmlns="" id="{00000000-0008-0000-0700-00006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a:extLst>
            <a:ext uri="{FF2B5EF4-FFF2-40B4-BE49-F238E27FC236}">
              <a16:creationId xmlns:a16="http://schemas.microsoft.com/office/drawing/2014/main" xmlns="" id="{00000000-0008-0000-0700-00006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a:extLst>
            <a:ext uri="{FF2B5EF4-FFF2-40B4-BE49-F238E27FC236}">
              <a16:creationId xmlns:a16="http://schemas.microsoft.com/office/drawing/2014/main" xmlns="" id="{00000000-0008-0000-0700-00006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a:extLst>
            <a:ext uri="{FF2B5EF4-FFF2-40B4-BE49-F238E27FC236}">
              <a16:creationId xmlns:a16="http://schemas.microsoft.com/office/drawing/2014/main" xmlns="" id="{00000000-0008-0000-0700-00006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a:extLst>
            <a:ext uri="{FF2B5EF4-FFF2-40B4-BE49-F238E27FC236}">
              <a16:creationId xmlns:a16="http://schemas.microsoft.com/office/drawing/2014/main" xmlns="" id="{00000000-0008-0000-0700-00006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a:extLst>
            <a:ext uri="{FF2B5EF4-FFF2-40B4-BE49-F238E27FC236}">
              <a16:creationId xmlns:a16="http://schemas.microsoft.com/office/drawing/2014/main" xmlns="" id="{00000000-0008-0000-0700-00006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a:extLst>
            <a:ext uri="{FF2B5EF4-FFF2-40B4-BE49-F238E27FC236}">
              <a16:creationId xmlns:a16="http://schemas.microsoft.com/office/drawing/2014/main" xmlns="" id="{00000000-0008-0000-0700-00006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a:extLst>
            <a:ext uri="{FF2B5EF4-FFF2-40B4-BE49-F238E27FC236}">
              <a16:creationId xmlns:a16="http://schemas.microsoft.com/office/drawing/2014/main" xmlns="" id="{00000000-0008-0000-0700-00006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6" name="テキスト ボックス 615">
          <a:extLst>
            <a:ext uri="{FF2B5EF4-FFF2-40B4-BE49-F238E27FC236}">
              <a16:creationId xmlns:a16="http://schemas.microsoft.com/office/drawing/2014/main" xmlns="" id="{00000000-0008-0000-0700-00006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a:extLst>
            <a:ext uri="{FF2B5EF4-FFF2-40B4-BE49-F238E27FC236}">
              <a16:creationId xmlns:a16="http://schemas.microsoft.com/office/drawing/2014/main" xmlns="" id="{00000000-0008-0000-0700-00006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8" name="直線コネクタ 617">
          <a:extLst>
            <a:ext uri="{FF2B5EF4-FFF2-40B4-BE49-F238E27FC236}">
              <a16:creationId xmlns:a16="http://schemas.microsoft.com/office/drawing/2014/main" xmlns="" id="{00000000-0008-0000-0700-00006A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9" name="テキスト ボックス 618">
          <a:extLst>
            <a:ext uri="{FF2B5EF4-FFF2-40B4-BE49-F238E27FC236}">
              <a16:creationId xmlns:a16="http://schemas.microsoft.com/office/drawing/2014/main" xmlns="" id="{00000000-0008-0000-0700-00006B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0" name="直線コネクタ 619">
          <a:extLst>
            <a:ext uri="{FF2B5EF4-FFF2-40B4-BE49-F238E27FC236}">
              <a16:creationId xmlns:a16="http://schemas.microsoft.com/office/drawing/2014/main" xmlns="" id="{00000000-0008-0000-0700-00006C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1" name="テキスト ボックス 620">
          <a:extLst>
            <a:ext uri="{FF2B5EF4-FFF2-40B4-BE49-F238E27FC236}">
              <a16:creationId xmlns:a16="http://schemas.microsoft.com/office/drawing/2014/main" xmlns="" id="{00000000-0008-0000-0700-00006D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2" name="直線コネクタ 621">
          <a:extLst>
            <a:ext uri="{FF2B5EF4-FFF2-40B4-BE49-F238E27FC236}">
              <a16:creationId xmlns:a16="http://schemas.microsoft.com/office/drawing/2014/main" xmlns="" id="{00000000-0008-0000-0700-00006E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3" name="テキスト ボックス 622">
          <a:extLst>
            <a:ext uri="{FF2B5EF4-FFF2-40B4-BE49-F238E27FC236}">
              <a16:creationId xmlns:a16="http://schemas.microsoft.com/office/drawing/2014/main" xmlns="" id="{00000000-0008-0000-0700-00006F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4" name="直線コネクタ 623">
          <a:extLst>
            <a:ext uri="{FF2B5EF4-FFF2-40B4-BE49-F238E27FC236}">
              <a16:creationId xmlns:a16="http://schemas.microsoft.com/office/drawing/2014/main" xmlns="" id="{00000000-0008-0000-0700-000070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5" name="テキスト ボックス 624">
          <a:extLst>
            <a:ext uri="{FF2B5EF4-FFF2-40B4-BE49-F238E27FC236}">
              <a16:creationId xmlns:a16="http://schemas.microsoft.com/office/drawing/2014/main" xmlns="" id="{00000000-0008-0000-0700-000071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6" name="直線コネクタ 625">
          <a:extLst>
            <a:ext uri="{FF2B5EF4-FFF2-40B4-BE49-F238E27FC236}">
              <a16:creationId xmlns:a16="http://schemas.microsoft.com/office/drawing/2014/main" xmlns="" id="{00000000-0008-0000-0700-000072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7" name="テキスト ボックス 626">
          <a:extLst>
            <a:ext uri="{FF2B5EF4-FFF2-40B4-BE49-F238E27FC236}">
              <a16:creationId xmlns:a16="http://schemas.microsoft.com/office/drawing/2014/main" xmlns="" id="{00000000-0008-0000-0700-000073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a:extLst>
            <a:ext uri="{FF2B5EF4-FFF2-40B4-BE49-F238E27FC236}">
              <a16:creationId xmlns:a16="http://schemas.microsoft.com/office/drawing/2014/main" xmlns="" id="{00000000-0008-0000-0700-00007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9" name="テキスト ボックス 628">
          <a:extLst>
            <a:ext uri="{FF2B5EF4-FFF2-40B4-BE49-F238E27FC236}">
              <a16:creationId xmlns:a16="http://schemas.microsoft.com/office/drawing/2014/main" xmlns="" id="{00000000-0008-0000-0700-00007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災害復旧費グラフ枠">
          <a:extLst>
            <a:ext uri="{FF2B5EF4-FFF2-40B4-BE49-F238E27FC236}">
              <a16:creationId xmlns:a16="http://schemas.microsoft.com/office/drawing/2014/main" xmlns="" id="{00000000-0008-0000-0700-00007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62624</xdr:rowOff>
    </xdr:from>
    <xdr:to>
      <xdr:col>85</xdr:col>
      <xdr:colOff>126364</xdr:colOff>
      <xdr:row>79</xdr:row>
      <xdr:rowOff>44450</xdr:rowOff>
    </xdr:to>
    <xdr:cxnSp macro="">
      <xdr:nvCxnSpPr>
        <xdr:cNvPr id="631" name="直線コネクタ 630">
          <a:extLst>
            <a:ext uri="{FF2B5EF4-FFF2-40B4-BE49-F238E27FC236}">
              <a16:creationId xmlns:a16="http://schemas.microsoft.com/office/drawing/2014/main" xmlns="" id="{00000000-0008-0000-0700-000077020000}"/>
            </a:ext>
          </a:extLst>
        </xdr:cNvPr>
        <xdr:cNvCxnSpPr/>
      </xdr:nvCxnSpPr>
      <xdr:spPr>
        <a:xfrm flipV="1">
          <a:off x="16317595" y="12235574"/>
          <a:ext cx="1269" cy="13534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2" name="災害復旧費最小値テキスト">
          <a:extLst>
            <a:ext uri="{FF2B5EF4-FFF2-40B4-BE49-F238E27FC236}">
              <a16:creationId xmlns:a16="http://schemas.microsoft.com/office/drawing/2014/main" xmlns="" id="{00000000-0008-0000-0700-000078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3" name="直線コネクタ 632">
          <a:extLst>
            <a:ext uri="{FF2B5EF4-FFF2-40B4-BE49-F238E27FC236}">
              <a16:creationId xmlns:a16="http://schemas.microsoft.com/office/drawing/2014/main" xmlns="" id="{00000000-0008-0000-0700-000079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9301</xdr:rowOff>
    </xdr:from>
    <xdr:ext cx="599010" cy="259045"/>
    <xdr:sp macro="" textlink="">
      <xdr:nvSpPr>
        <xdr:cNvPr id="634" name="災害復旧費最大値テキスト">
          <a:extLst>
            <a:ext uri="{FF2B5EF4-FFF2-40B4-BE49-F238E27FC236}">
              <a16:creationId xmlns:a16="http://schemas.microsoft.com/office/drawing/2014/main" xmlns="" id="{00000000-0008-0000-0700-00007A020000}"/>
            </a:ext>
          </a:extLst>
        </xdr:cNvPr>
        <xdr:cNvSpPr txBox="1"/>
      </xdr:nvSpPr>
      <xdr:spPr>
        <a:xfrm>
          <a:off x="16370300" y="12010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106,569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62624</xdr:rowOff>
    </xdr:from>
    <xdr:to>
      <xdr:col>86</xdr:col>
      <xdr:colOff>25400</xdr:colOff>
      <xdr:row>71</xdr:row>
      <xdr:rowOff>62624</xdr:rowOff>
    </xdr:to>
    <xdr:cxnSp macro="">
      <xdr:nvCxnSpPr>
        <xdr:cNvPr id="635" name="直線コネクタ 634">
          <a:extLst>
            <a:ext uri="{FF2B5EF4-FFF2-40B4-BE49-F238E27FC236}">
              <a16:creationId xmlns:a16="http://schemas.microsoft.com/office/drawing/2014/main" xmlns="" id="{00000000-0008-0000-0700-00007B020000}"/>
            </a:ext>
          </a:extLst>
        </xdr:cNvPr>
        <xdr:cNvCxnSpPr/>
      </xdr:nvCxnSpPr>
      <xdr:spPr>
        <a:xfrm>
          <a:off x="16230600" y="122355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165658</xdr:rowOff>
    </xdr:from>
    <xdr:to>
      <xdr:col>85</xdr:col>
      <xdr:colOff>127000</xdr:colOff>
      <xdr:row>79</xdr:row>
      <xdr:rowOff>44450</xdr:rowOff>
    </xdr:to>
    <xdr:cxnSp macro="">
      <xdr:nvCxnSpPr>
        <xdr:cNvPr id="636" name="直線コネクタ 635">
          <a:extLst>
            <a:ext uri="{FF2B5EF4-FFF2-40B4-BE49-F238E27FC236}">
              <a16:creationId xmlns:a16="http://schemas.microsoft.com/office/drawing/2014/main" xmlns="" id="{00000000-0008-0000-0700-00007C020000}"/>
            </a:ext>
          </a:extLst>
        </xdr:cNvPr>
        <xdr:cNvCxnSpPr/>
      </xdr:nvCxnSpPr>
      <xdr:spPr>
        <a:xfrm flipV="1">
          <a:off x="15481300" y="13538758"/>
          <a:ext cx="838200" cy="50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72280</xdr:rowOff>
    </xdr:from>
    <xdr:ext cx="469744" cy="259045"/>
    <xdr:sp macro="" textlink="">
      <xdr:nvSpPr>
        <xdr:cNvPr id="637" name="災害復旧費平均値テキスト">
          <a:extLst>
            <a:ext uri="{FF2B5EF4-FFF2-40B4-BE49-F238E27FC236}">
              <a16:creationId xmlns:a16="http://schemas.microsoft.com/office/drawing/2014/main" xmlns="" id="{00000000-0008-0000-0700-00007D020000}"/>
            </a:ext>
          </a:extLst>
        </xdr:cNvPr>
        <xdr:cNvSpPr txBox="1"/>
      </xdr:nvSpPr>
      <xdr:spPr>
        <a:xfrm>
          <a:off x="16370300" y="132739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49403</xdr:rowOff>
    </xdr:from>
    <xdr:to>
      <xdr:col>85</xdr:col>
      <xdr:colOff>177800</xdr:colOff>
      <xdr:row>78</xdr:row>
      <xdr:rowOff>151003</xdr:rowOff>
    </xdr:to>
    <xdr:sp macro="" textlink="">
      <xdr:nvSpPr>
        <xdr:cNvPr id="638" name="フローチャート: 判断 637">
          <a:extLst>
            <a:ext uri="{FF2B5EF4-FFF2-40B4-BE49-F238E27FC236}">
              <a16:creationId xmlns:a16="http://schemas.microsoft.com/office/drawing/2014/main" xmlns="" id="{00000000-0008-0000-0700-00007E020000}"/>
            </a:ext>
          </a:extLst>
        </xdr:cNvPr>
        <xdr:cNvSpPr/>
      </xdr:nvSpPr>
      <xdr:spPr>
        <a:xfrm>
          <a:off x="16268700" y="13422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44450</xdr:rowOff>
    </xdr:from>
    <xdr:to>
      <xdr:col>81</xdr:col>
      <xdr:colOff>50800</xdr:colOff>
      <xdr:row>79</xdr:row>
      <xdr:rowOff>44450</xdr:rowOff>
    </xdr:to>
    <xdr:cxnSp macro="">
      <xdr:nvCxnSpPr>
        <xdr:cNvPr id="639" name="直線コネクタ 638">
          <a:extLst>
            <a:ext uri="{FF2B5EF4-FFF2-40B4-BE49-F238E27FC236}">
              <a16:creationId xmlns:a16="http://schemas.microsoft.com/office/drawing/2014/main" xmlns="" id="{00000000-0008-0000-0700-00007F020000}"/>
            </a:ext>
          </a:extLst>
        </xdr:cNvPr>
        <xdr:cNvCxnSpPr/>
      </xdr:nvCxnSpPr>
      <xdr:spPr>
        <a:xfrm>
          <a:off x="14592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97346</xdr:rowOff>
    </xdr:from>
    <xdr:to>
      <xdr:col>81</xdr:col>
      <xdr:colOff>101600</xdr:colOff>
      <xdr:row>79</xdr:row>
      <xdr:rowOff>27496</xdr:rowOff>
    </xdr:to>
    <xdr:sp macro="" textlink="">
      <xdr:nvSpPr>
        <xdr:cNvPr id="640" name="フローチャート: 判断 639">
          <a:extLst>
            <a:ext uri="{FF2B5EF4-FFF2-40B4-BE49-F238E27FC236}">
              <a16:creationId xmlns:a16="http://schemas.microsoft.com/office/drawing/2014/main" xmlns="" id="{00000000-0008-0000-0700-000080020000}"/>
            </a:ext>
          </a:extLst>
        </xdr:cNvPr>
        <xdr:cNvSpPr/>
      </xdr:nvSpPr>
      <xdr:spPr>
        <a:xfrm>
          <a:off x="15430500" y="13470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44023</xdr:rowOff>
    </xdr:from>
    <xdr:ext cx="469744" cy="259045"/>
    <xdr:sp macro="" textlink="">
      <xdr:nvSpPr>
        <xdr:cNvPr id="641" name="テキスト ボックス 640">
          <a:extLst>
            <a:ext uri="{FF2B5EF4-FFF2-40B4-BE49-F238E27FC236}">
              <a16:creationId xmlns:a16="http://schemas.microsoft.com/office/drawing/2014/main" xmlns="" id="{00000000-0008-0000-0700-000081020000}"/>
            </a:ext>
          </a:extLst>
        </xdr:cNvPr>
        <xdr:cNvSpPr txBox="1"/>
      </xdr:nvSpPr>
      <xdr:spPr>
        <a:xfrm>
          <a:off x="15246428" y="13245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42" name="直線コネクタ 641">
          <a:extLst>
            <a:ext uri="{FF2B5EF4-FFF2-40B4-BE49-F238E27FC236}">
              <a16:creationId xmlns:a16="http://schemas.microsoft.com/office/drawing/2014/main" xmlns="" id="{00000000-0008-0000-0700-000082020000}"/>
            </a:ext>
          </a:extLst>
        </xdr:cNvPr>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111785</xdr:rowOff>
    </xdr:from>
    <xdr:to>
      <xdr:col>76</xdr:col>
      <xdr:colOff>165100</xdr:colOff>
      <xdr:row>79</xdr:row>
      <xdr:rowOff>41935</xdr:rowOff>
    </xdr:to>
    <xdr:sp macro="" textlink="">
      <xdr:nvSpPr>
        <xdr:cNvPr id="643" name="フローチャート: 判断 642">
          <a:extLst>
            <a:ext uri="{FF2B5EF4-FFF2-40B4-BE49-F238E27FC236}">
              <a16:creationId xmlns:a16="http://schemas.microsoft.com/office/drawing/2014/main" xmlns="" id="{00000000-0008-0000-0700-000083020000}"/>
            </a:ext>
          </a:extLst>
        </xdr:cNvPr>
        <xdr:cNvSpPr/>
      </xdr:nvSpPr>
      <xdr:spPr>
        <a:xfrm>
          <a:off x="14541500" y="13484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58462</xdr:rowOff>
    </xdr:from>
    <xdr:ext cx="469744" cy="259045"/>
    <xdr:sp macro="" textlink="">
      <xdr:nvSpPr>
        <xdr:cNvPr id="644" name="テキスト ボックス 643">
          <a:extLst>
            <a:ext uri="{FF2B5EF4-FFF2-40B4-BE49-F238E27FC236}">
              <a16:creationId xmlns:a16="http://schemas.microsoft.com/office/drawing/2014/main" xmlns="" id="{00000000-0008-0000-0700-000084020000}"/>
            </a:ext>
          </a:extLst>
        </xdr:cNvPr>
        <xdr:cNvSpPr txBox="1"/>
      </xdr:nvSpPr>
      <xdr:spPr>
        <a:xfrm>
          <a:off x="14357428" y="13260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44450</xdr:rowOff>
    </xdr:from>
    <xdr:to>
      <xdr:col>71</xdr:col>
      <xdr:colOff>177800</xdr:colOff>
      <xdr:row>79</xdr:row>
      <xdr:rowOff>44450</xdr:rowOff>
    </xdr:to>
    <xdr:cxnSp macro="">
      <xdr:nvCxnSpPr>
        <xdr:cNvPr id="645" name="直線コネクタ 644">
          <a:extLst>
            <a:ext uri="{FF2B5EF4-FFF2-40B4-BE49-F238E27FC236}">
              <a16:creationId xmlns:a16="http://schemas.microsoft.com/office/drawing/2014/main" xmlns="" id="{00000000-0008-0000-0700-000085020000}"/>
            </a:ext>
          </a:extLst>
        </xdr:cNvPr>
        <xdr:cNvCxnSpPr/>
      </xdr:nvCxnSpPr>
      <xdr:spPr>
        <a:xfrm>
          <a:off x="12814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102019</xdr:rowOff>
    </xdr:from>
    <xdr:to>
      <xdr:col>72</xdr:col>
      <xdr:colOff>38100</xdr:colOff>
      <xdr:row>79</xdr:row>
      <xdr:rowOff>32169</xdr:rowOff>
    </xdr:to>
    <xdr:sp macro="" textlink="">
      <xdr:nvSpPr>
        <xdr:cNvPr id="646" name="フローチャート: 判断 645">
          <a:extLst>
            <a:ext uri="{FF2B5EF4-FFF2-40B4-BE49-F238E27FC236}">
              <a16:creationId xmlns:a16="http://schemas.microsoft.com/office/drawing/2014/main" xmlns="" id="{00000000-0008-0000-0700-000086020000}"/>
            </a:ext>
          </a:extLst>
        </xdr:cNvPr>
        <xdr:cNvSpPr/>
      </xdr:nvSpPr>
      <xdr:spPr>
        <a:xfrm>
          <a:off x="13652500" y="13475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48696</xdr:rowOff>
    </xdr:from>
    <xdr:ext cx="469744" cy="259045"/>
    <xdr:sp macro="" textlink="">
      <xdr:nvSpPr>
        <xdr:cNvPr id="647" name="テキスト ボックス 646">
          <a:extLst>
            <a:ext uri="{FF2B5EF4-FFF2-40B4-BE49-F238E27FC236}">
              <a16:creationId xmlns:a16="http://schemas.microsoft.com/office/drawing/2014/main" xmlns="" id="{00000000-0008-0000-0700-000087020000}"/>
            </a:ext>
          </a:extLst>
        </xdr:cNvPr>
        <xdr:cNvSpPr txBox="1"/>
      </xdr:nvSpPr>
      <xdr:spPr>
        <a:xfrm>
          <a:off x="13468428" y="13250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62091</xdr:rowOff>
    </xdr:from>
    <xdr:to>
      <xdr:col>67</xdr:col>
      <xdr:colOff>101600</xdr:colOff>
      <xdr:row>78</xdr:row>
      <xdr:rowOff>163691</xdr:rowOff>
    </xdr:to>
    <xdr:sp macro="" textlink="">
      <xdr:nvSpPr>
        <xdr:cNvPr id="648" name="フローチャート: 判断 647">
          <a:extLst>
            <a:ext uri="{FF2B5EF4-FFF2-40B4-BE49-F238E27FC236}">
              <a16:creationId xmlns:a16="http://schemas.microsoft.com/office/drawing/2014/main" xmlns="" id="{00000000-0008-0000-0700-000088020000}"/>
            </a:ext>
          </a:extLst>
        </xdr:cNvPr>
        <xdr:cNvSpPr/>
      </xdr:nvSpPr>
      <xdr:spPr>
        <a:xfrm>
          <a:off x="12763500" y="13435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8768</xdr:rowOff>
    </xdr:from>
    <xdr:ext cx="469744" cy="259045"/>
    <xdr:sp macro="" textlink="">
      <xdr:nvSpPr>
        <xdr:cNvPr id="649" name="テキスト ボックス 648">
          <a:extLst>
            <a:ext uri="{FF2B5EF4-FFF2-40B4-BE49-F238E27FC236}">
              <a16:creationId xmlns:a16="http://schemas.microsoft.com/office/drawing/2014/main" xmlns="" id="{00000000-0008-0000-0700-000089020000}"/>
            </a:ext>
          </a:extLst>
        </xdr:cNvPr>
        <xdr:cNvSpPr txBox="1"/>
      </xdr:nvSpPr>
      <xdr:spPr>
        <a:xfrm>
          <a:off x="12579428" y="13210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xmlns="" id="{00000000-0008-0000-0700-00008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xmlns="" id="{00000000-0008-0000-0700-00008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xmlns="" id="{00000000-0008-0000-0700-00008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xmlns="" id="{00000000-0008-0000-0700-00008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xmlns="" id="{00000000-0008-0000-0700-00008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114858</xdr:rowOff>
    </xdr:from>
    <xdr:to>
      <xdr:col>85</xdr:col>
      <xdr:colOff>177800</xdr:colOff>
      <xdr:row>79</xdr:row>
      <xdr:rowOff>45008</xdr:rowOff>
    </xdr:to>
    <xdr:sp macro="" textlink="">
      <xdr:nvSpPr>
        <xdr:cNvPr id="655" name="楕円 654">
          <a:extLst>
            <a:ext uri="{FF2B5EF4-FFF2-40B4-BE49-F238E27FC236}">
              <a16:creationId xmlns:a16="http://schemas.microsoft.com/office/drawing/2014/main" xmlns="" id="{00000000-0008-0000-0700-00008F020000}"/>
            </a:ext>
          </a:extLst>
        </xdr:cNvPr>
        <xdr:cNvSpPr/>
      </xdr:nvSpPr>
      <xdr:spPr>
        <a:xfrm>
          <a:off x="16268700" y="13487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29785</xdr:rowOff>
    </xdr:from>
    <xdr:ext cx="469744" cy="259045"/>
    <xdr:sp macro="" textlink="">
      <xdr:nvSpPr>
        <xdr:cNvPr id="656" name="災害復旧費該当値テキスト">
          <a:extLst>
            <a:ext uri="{FF2B5EF4-FFF2-40B4-BE49-F238E27FC236}">
              <a16:creationId xmlns:a16="http://schemas.microsoft.com/office/drawing/2014/main" xmlns="" id="{00000000-0008-0000-0700-000090020000}"/>
            </a:ext>
          </a:extLst>
        </xdr:cNvPr>
        <xdr:cNvSpPr txBox="1"/>
      </xdr:nvSpPr>
      <xdr:spPr>
        <a:xfrm>
          <a:off x="16370300" y="13402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57" name="楕円 656">
          <a:extLst>
            <a:ext uri="{FF2B5EF4-FFF2-40B4-BE49-F238E27FC236}">
              <a16:creationId xmlns:a16="http://schemas.microsoft.com/office/drawing/2014/main" xmlns="" id="{00000000-0008-0000-0700-000091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58" name="テキスト ボックス 657">
          <a:extLst>
            <a:ext uri="{FF2B5EF4-FFF2-40B4-BE49-F238E27FC236}">
              <a16:creationId xmlns:a16="http://schemas.microsoft.com/office/drawing/2014/main" xmlns="" id="{00000000-0008-0000-0700-000092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59" name="楕円 658">
          <a:extLst>
            <a:ext uri="{FF2B5EF4-FFF2-40B4-BE49-F238E27FC236}">
              <a16:creationId xmlns:a16="http://schemas.microsoft.com/office/drawing/2014/main" xmlns="" id="{00000000-0008-0000-0700-000093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60" name="テキスト ボックス 659">
          <a:extLst>
            <a:ext uri="{FF2B5EF4-FFF2-40B4-BE49-F238E27FC236}">
              <a16:creationId xmlns:a16="http://schemas.microsoft.com/office/drawing/2014/main" xmlns="" id="{00000000-0008-0000-0700-000094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61" name="楕円 660">
          <a:extLst>
            <a:ext uri="{FF2B5EF4-FFF2-40B4-BE49-F238E27FC236}">
              <a16:creationId xmlns:a16="http://schemas.microsoft.com/office/drawing/2014/main" xmlns="" id="{00000000-0008-0000-0700-000095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62" name="テキスト ボックス 661">
          <a:extLst>
            <a:ext uri="{FF2B5EF4-FFF2-40B4-BE49-F238E27FC236}">
              <a16:creationId xmlns:a16="http://schemas.microsoft.com/office/drawing/2014/main" xmlns="" id="{00000000-0008-0000-0700-000096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63" name="楕円 662">
          <a:extLst>
            <a:ext uri="{FF2B5EF4-FFF2-40B4-BE49-F238E27FC236}">
              <a16:creationId xmlns:a16="http://schemas.microsoft.com/office/drawing/2014/main" xmlns="" id="{00000000-0008-0000-0700-000097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64" name="テキスト ボックス 663">
          <a:extLst>
            <a:ext uri="{FF2B5EF4-FFF2-40B4-BE49-F238E27FC236}">
              <a16:creationId xmlns:a16="http://schemas.microsoft.com/office/drawing/2014/main" xmlns="" id="{00000000-0008-0000-0700-000098020000}"/>
            </a:ext>
          </a:extLst>
        </xdr:cNvPr>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a:extLst>
            <a:ext uri="{FF2B5EF4-FFF2-40B4-BE49-F238E27FC236}">
              <a16:creationId xmlns:a16="http://schemas.microsoft.com/office/drawing/2014/main" xmlns="" id="{00000000-0008-0000-0700-00009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a:extLst>
            <a:ext uri="{FF2B5EF4-FFF2-40B4-BE49-F238E27FC236}">
              <a16:creationId xmlns:a16="http://schemas.microsoft.com/office/drawing/2014/main" xmlns="" id="{00000000-0008-0000-0700-00009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a:extLst>
            <a:ext uri="{FF2B5EF4-FFF2-40B4-BE49-F238E27FC236}">
              <a16:creationId xmlns:a16="http://schemas.microsoft.com/office/drawing/2014/main" xmlns="" id="{00000000-0008-0000-0700-00009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a:extLst>
            <a:ext uri="{FF2B5EF4-FFF2-40B4-BE49-F238E27FC236}">
              <a16:creationId xmlns:a16="http://schemas.microsoft.com/office/drawing/2014/main" xmlns="" id="{00000000-0008-0000-0700-00009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a:extLst>
            <a:ext uri="{FF2B5EF4-FFF2-40B4-BE49-F238E27FC236}">
              <a16:creationId xmlns:a16="http://schemas.microsoft.com/office/drawing/2014/main" xmlns="" id="{00000000-0008-0000-0700-00009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a:extLst>
            <a:ext uri="{FF2B5EF4-FFF2-40B4-BE49-F238E27FC236}">
              <a16:creationId xmlns:a16="http://schemas.microsoft.com/office/drawing/2014/main" xmlns="" id="{00000000-0008-0000-0700-00009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a:extLst>
            <a:ext uri="{FF2B5EF4-FFF2-40B4-BE49-F238E27FC236}">
              <a16:creationId xmlns:a16="http://schemas.microsoft.com/office/drawing/2014/main" xmlns="" id="{00000000-0008-0000-0700-00009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a:extLst>
            <a:ext uri="{FF2B5EF4-FFF2-40B4-BE49-F238E27FC236}">
              <a16:creationId xmlns:a16="http://schemas.microsoft.com/office/drawing/2014/main" xmlns="" id="{00000000-0008-0000-0700-0000A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a:extLst>
            <a:ext uri="{FF2B5EF4-FFF2-40B4-BE49-F238E27FC236}">
              <a16:creationId xmlns:a16="http://schemas.microsoft.com/office/drawing/2014/main" xmlns="" id="{00000000-0008-0000-0700-0000A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a:extLst>
            <a:ext uri="{FF2B5EF4-FFF2-40B4-BE49-F238E27FC236}">
              <a16:creationId xmlns:a16="http://schemas.microsoft.com/office/drawing/2014/main" xmlns="" id="{00000000-0008-0000-0700-0000A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5" name="直線コネクタ 674">
          <a:extLst>
            <a:ext uri="{FF2B5EF4-FFF2-40B4-BE49-F238E27FC236}">
              <a16:creationId xmlns:a16="http://schemas.microsoft.com/office/drawing/2014/main" xmlns="" id="{00000000-0008-0000-0700-0000A3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6" name="テキスト ボックス 675">
          <a:extLst>
            <a:ext uri="{FF2B5EF4-FFF2-40B4-BE49-F238E27FC236}">
              <a16:creationId xmlns:a16="http://schemas.microsoft.com/office/drawing/2014/main" xmlns="" id="{00000000-0008-0000-0700-0000A4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7" name="直線コネクタ 676">
          <a:extLst>
            <a:ext uri="{FF2B5EF4-FFF2-40B4-BE49-F238E27FC236}">
              <a16:creationId xmlns:a16="http://schemas.microsoft.com/office/drawing/2014/main" xmlns="" id="{00000000-0008-0000-0700-0000A5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8" name="テキスト ボックス 677">
          <a:extLst>
            <a:ext uri="{FF2B5EF4-FFF2-40B4-BE49-F238E27FC236}">
              <a16:creationId xmlns:a16="http://schemas.microsoft.com/office/drawing/2014/main" xmlns="" id="{00000000-0008-0000-0700-0000A6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9" name="直線コネクタ 678">
          <a:extLst>
            <a:ext uri="{FF2B5EF4-FFF2-40B4-BE49-F238E27FC236}">
              <a16:creationId xmlns:a16="http://schemas.microsoft.com/office/drawing/2014/main" xmlns="" id="{00000000-0008-0000-0700-0000A7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80" name="テキスト ボックス 679">
          <a:extLst>
            <a:ext uri="{FF2B5EF4-FFF2-40B4-BE49-F238E27FC236}">
              <a16:creationId xmlns:a16="http://schemas.microsoft.com/office/drawing/2014/main" xmlns="" id="{00000000-0008-0000-0700-0000A8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1" name="直線コネクタ 680">
          <a:extLst>
            <a:ext uri="{FF2B5EF4-FFF2-40B4-BE49-F238E27FC236}">
              <a16:creationId xmlns:a16="http://schemas.microsoft.com/office/drawing/2014/main" xmlns="" id="{00000000-0008-0000-0700-0000A9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2" name="テキスト ボックス 681">
          <a:extLst>
            <a:ext uri="{FF2B5EF4-FFF2-40B4-BE49-F238E27FC236}">
              <a16:creationId xmlns:a16="http://schemas.microsoft.com/office/drawing/2014/main" xmlns="" id="{00000000-0008-0000-0700-0000AA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3" name="直線コネクタ 682">
          <a:extLst>
            <a:ext uri="{FF2B5EF4-FFF2-40B4-BE49-F238E27FC236}">
              <a16:creationId xmlns:a16="http://schemas.microsoft.com/office/drawing/2014/main" xmlns="" id="{00000000-0008-0000-0700-0000AB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4" name="テキスト ボックス 683">
          <a:extLst>
            <a:ext uri="{FF2B5EF4-FFF2-40B4-BE49-F238E27FC236}">
              <a16:creationId xmlns:a16="http://schemas.microsoft.com/office/drawing/2014/main" xmlns="" id="{00000000-0008-0000-0700-0000AC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a:extLst>
            <a:ext uri="{FF2B5EF4-FFF2-40B4-BE49-F238E27FC236}">
              <a16:creationId xmlns:a16="http://schemas.microsoft.com/office/drawing/2014/main" xmlns="" id="{00000000-0008-0000-0700-0000A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6" name="テキスト ボックス 685">
          <a:extLst>
            <a:ext uri="{FF2B5EF4-FFF2-40B4-BE49-F238E27FC236}">
              <a16:creationId xmlns:a16="http://schemas.microsoft.com/office/drawing/2014/main" xmlns="" id="{00000000-0008-0000-0700-0000A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公債費グラフ枠">
          <a:extLst>
            <a:ext uri="{FF2B5EF4-FFF2-40B4-BE49-F238E27FC236}">
              <a16:creationId xmlns:a16="http://schemas.microsoft.com/office/drawing/2014/main" xmlns="" id="{00000000-0008-0000-0700-0000A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162964</xdr:rowOff>
    </xdr:from>
    <xdr:to>
      <xdr:col>85</xdr:col>
      <xdr:colOff>126364</xdr:colOff>
      <xdr:row>98</xdr:row>
      <xdr:rowOff>119191</xdr:rowOff>
    </xdr:to>
    <xdr:cxnSp macro="">
      <xdr:nvCxnSpPr>
        <xdr:cNvPr id="688" name="直線コネクタ 687">
          <a:extLst>
            <a:ext uri="{FF2B5EF4-FFF2-40B4-BE49-F238E27FC236}">
              <a16:creationId xmlns:a16="http://schemas.microsoft.com/office/drawing/2014/main" xmlns="" id="{00000000-0008-0000-0700-0000B0020000}"/>
            </a:ext>
          </a:extLst>
        </xdr:cNvPr>
        <xdr:cNvCxnSpPr/>
      </xdr:nvCxnSpPr>
      <xdr:spPr>
        <a:xfrm flipV="1">
          <a:off x="16317595" y="15422014"/>
          <a:ext cx="1269" cy="14992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123018</xdr:rowOff>
    </xdr:from>
    <xdr:ext cx="534377" cy="259045"/>
    <xdr:sp macro="" textlink="">
      <xdr:nvSpPr>
        <xdr:cNvPr id="689" name="公債費最小値テキスト">
          <a:extLst>
            <a:ext uri="{FF2B5EF4-FFF2-40B4-BE49-F238E27FC236}">
              <a16:creationId xmlns:a16="http://schemas.microsoft.com/office/drawing/2014/main" xmlns="" id="{00000000-0008-0000-0700-0000B1020000}"/>
            </a:ext>
          </a:extLst>
        </xdr:cNvPr>
        <xdr:cNvSpPr txBox="1"/>
      </xdr:nvSpPr>
      <xdr:spPr>
        <a:xfrm>
          <a:off x="16370300" y="16925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119191</xdr:rowOff>
    </xdr:from>
    <xdr:to>
      <xdr:col>86</xdr:col>
      <xdr:colOff>25400</xdr:colOff>
      <xdr:row>98</xdr:row>
      <xdr:rowOff>119191</xdr:rowOff>
    </xdr:to>
    <xdr:cxnSp macro="">
      <xdr:nvCxnSpPr>
        <xdr:cNvPr id="690" name="直線コネクタ 689">
          <a:extLst>
            <a:ext uri="{FF2B5EF4-FFF2-40B4-BE49-F238E27FC236}">
              <a16:creationId xmlns:a16="http://schemas.microsoft.com/office/drawing/2014/main" xmlns="" id="{00000000-0008-0000-0700-0000B2020000}"/>
            </a:ext>
          </a:extLst>
        </xdr:cNvPr>
        <xdr:cNvCxnSpPr/>
      </xdr:nvCxnSpPr>
      <xdr:spPr>
        <a:xfrm>
          <a:off x="16230600" y="16921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109641</xdr:rowOff>
    </xdr:from>
    <xdr:ext cx="599010" cy="259045"/>
    <xdr:sp macro="" textlink="">
      <xdr:nvSpPr>
        <xdr:cNvPr id="691" name="公債費最大値テキスト">
          <a:extLst>
            <a:ext uri="{FF2B5EF4-FFF2-40B4-BE49-F238E27FC236}">
              <a16:creationId xmlns:a16="http://schemas.microsoft.com/office/drawing/2014/main" xmlns="" id="{00000000-0008-0000-0700-0000B3020000}"/>
            </a:ext>
          </a:extLst>
        </xdr:cNvPr>
        <xdr:cNvSpPr txBox="1"/>
      </xdr:nvSpPr>
      <xdr:spPr>
        <a:xfrm>
          <a:off x="16370300" y="15197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418,894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89</xdr:row>
      <xdr:rowOff>162964</xdr:rowOff>
    </xdr:from>
    <xdr:to>
      <xdr:col>86</xdr:col>
      <xdr:colOff>25400</xdr:colOff>
      <xdr:row>89</xdr:row>
      <xdr:rowOff>162964</xdr:rowOff>
    </xdr:to>
    <xdr:cxnSp macro="">
      <xdr:nvCxnSpPr>
        <xdr:cNvPr id="692" name="直線コネクタ 691">
          <a:extLst>
            <a:ext uri="{FF2B5EF4-FFF2-40B4-BE49-F238E27FC236}">
              <a16:creationId xmlns:a16="http://schemas.microsoft.com/office/drawing/2014/main" xmlns="" id="{00000000-0008-0000-0700-0000B4020000}"/>
            </a:ext>
          </a:extLst>
        </xdr:cNvPr>
        <xdr:cNvCxnSpPr/>
      </xdr:nvCxnSpPr>
      <xdr:spPr>
        <a:xfrm>
          <a:off x="16230600" y="15422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62753</xdr:rowOff>
    </xdr:from>
    <xdr:to>
      <xdr:col>85</xdr:col>
      <xdr:colOff>127000</xdr:colOff>
      <xdr:row>98</xdr:row>
      <xdr:rowOff>70777</xdr:rowOff>
    </xdr:to>
    <xdr:cxnSp macro="">
      <xdr:nvCxnSpPr>
        <xdr:cNvPr id="693" name="直線コネクタ 692">
          <a:extLst>
            <a:ext uri="{FF2B5EF4-FFF2-40B4-BE49-F238E27FC236}">
              <a16:creationId xmlns:a16="http://schemas.microsoft.com/office/drawing/2014/main" xmlns="" id="{00000000-0008-0000-0700-0000B5020000}"/>
            </a:ext>
          </a:extLst>
        </xdr:cNvPr>
        <xdr:cNvCxnSpPr/>
      </xdr:nvCxnSpPr>
      <xdr:spPr>
        <a:xfrm flipV="1">
          <a:off x="15481300" y="16864853"/>
          <a:ext cx="838200" cy="8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93336</xdr:rowOff>
    </xdr:from>
    <xdr:ext cx="534377" cy="259045"/>
    <xdr:sp macro="" textlink="">
      <xdr:nvSpPr>
        <xdr:cNvPr id="694" name="公債費平均値テキスト">
          <a:extLst>
            <a:ext uri="{FF2B5EF4-FFF2-40B4-BE49-F238E27FC236}">
              <a16:creationId xmlns:a16="http://schemas.microsoft.com/office/drawing/2014/main" xmlns="" id="{00000000-0008-0000-0700-0000B6020000}"/>
            </a:ext>
          </a:extLst>
        </xdr:cNvPr>
        <xdr:cNvSpPr txBox="1"/>
      </xdr:nvSpPr>
      <xdr:spPr>
        <a:xfrm>
          <a:off x="16370300" y="165525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70459</xdr:rowOff>
    </xdr:from>
    <xdr:to>
      <xdr:col>85</xdr:col>
      <xdr:colOff>177800</xdr:colOff>
      <xdr:row>98</xdr:row>
      <xdr:rowOff>609</xdr:rowOff>
    </xdr:to>
    <xdr:sp macro="" textlink="">
      <xdr:nvSpPr>
        <xdr:cNvPr id="695" name="フローチャート: 判断 694">
          <a:extLst>
            <a:ext uri="{FF2B5EF4-FFF2-40B4-BE49-F238E27FC236}">
              <a16:creationId xmlns:a16="http://schemas.microsoft.com/office/drawing/2014/main" xmlns="" id="{00000000-0008-0000-0700-0000B7020000}"/>
            </a:ext>
          </a:extLst>
        </xdr:cNvPr>
        <xdr:cNvSpPr/>
      </xdr:nvSpPr>
      <xdr:spPr>
        <a:xfrm>
          <a:off x="16268700" y="16701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70777</xdr:rowOff>
    </xdr:from>
    <xdr:to>
      <xdr:col>81</xdr:col>
      <xdr:colOff>50800</xdr:colOff>
      <xdr:row>98</xdr:row>
      <xdr:rowOff>71051</xdr:rowOff>
    </xdr:to>
    <xdr:cxnSp macro="">
      <xdr:nvCxnSpPr>
        <xdr:cNvPr id="696" name="直線コネクタ 695">
          <a:extLst>
            <a:ext uri="{FF2B5EF4-FFF2-40B4-BE49-F238E27FC236}">
              <a16:creationId xmlns:a16="http://schemas.microsoft.com/office/drawing/2014/main" xmlns="" id="{00000000-0008-0000-0700-0000B8020000}"/>
            </a:ext>
          </a:extLst>
        </xdr:cNvPr>
        <xdr:cNvCxnSpPr/>
      </xdr:nvCxnSpPr>
      <xdr:spPr>
        <a:xfrm flipV="1">
          <a:off x="14592300" y="16872877"/>
          <a:ext cx="889000" cy="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69572</xdr:rowOff>
    </xdr:from>
    <xdr:to>
      <xdr:col>81</xdr:col>
      <xdr:colOff>101600</xdr:colOff>
      <xdr:row>97</xdr:row>
      <xdr:rowOff>171172</xdr:rowOff>
    </xdr:to>
    <xdr:sp macro="" textlink="">
      <xdr:nvSpPr>
        <xdr:cNvPr id="697" name="フローチャート: 判断 696">
          <a:extLst>
            <a:ext uri="{FF2B5EF4-FFF2-40B4-BE49-F238E27FC236}">
              <a16:creationId xmlns:a16="http://schemas.microsoft.com/office/drawing/2014/main" xmlns="" id="{00000000-0008-0000-0700-0000B9020000}"/>
            </a:ext>
          </a:extLst>
        </xdr:cNvPr>
        <xdr:cNvSpPr/>
      </xdr:nvSpPr>
      <xdr:spPr>
        <a:xfrm>
          <a:off x="15430500" y="16700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16249</xdr:rowOff>
    </xdr:from>
    <xdr:ext cx="534377" cy="259045"/>
    <xdr:sp macro="" textlink="">
      <xdr:nvSpPr>
        <xdr:cNvPr id="698" name="テキスト ボックス 697">
          <a:extLst>
            <a:ext uri="{FF2B5EF4-FFF2-40B4-BE49-F238E27FC236}">
              <a16:creationId xmlns:a16="http://schemas.microsoft.com/office/drawing/2014/main" xmlns="" id="{00000000-0008-0000-0700-0000BA020000}"/>
            </a:ext>
          </a:extLst>
        </xdr:cNvPr>
        <xdr:cNvSpPr txBox="1"/>
      </xdr:nvSpPr>
      <xdr:spPr>
        <a:xfrm>
          <a:off x="15214111" y="16475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71051</xdr:rowOff>
    </xdr:from>
    <xdr:to>
      <xdr:col>76</xdr:col>
      <xdr:colOff>114300</xdr:colOff>
      <xdr:row>98</xdr:row>
      <xdr:rowOff>71276</xdr:rowOff>
    </xdr:to>
    <xdr:cxnSp macro="">
      <xdr:nvCxnSpPr>
        <xdr:cNvPr id="699" name="直線コネクタ 698">
          <a:extLst>
            <a:ext uri="{FF2B5EF4-FFF2-40B4-BE49-F238E27FC236}">
              <a16:creationId xmlns:a16="http://schemas.microsoft.com/office/drawing/2014/main" xmlns="" id="{00000000-0008-0000-0700-0000BB020000}"/>
            </a:ext>
          </a:extLst>
        </xdr:cNvPr>
        <xdr:cNvCxnSpPr/>
      </xdr:nvCxnSpPr>
      <xdr:spPr>
        <a:xfrm flipV="1">
          <a:off x="13703300" y="16873151"/>
          <a:ext cx="889000" cy="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66429</xdr:rowOff>
    </xdr:from>
    <xdr:to>
      <xdr:col>76</xdr:col>
      <xdr:colOff>165100</xdr:colOff>
      <xdr:row>97</xdr:row>
      <xdr:rowOff>168029</xdr:rowOff>
    </xdr:to>
    <xdr:sp macro="" textlink="">
      <xdr:nvSpPr>
        <xdr:cNvPr id="700" name="フローチャート: 判断 699">
          <a:extLst>
            <a:ext uri="{FF2B5EF4-FFF2-40B4-BE49-F238E27FC236}">
              <a16:creationId xmlns:a16="http://schemas.microsoft.com/office/drawing/2014/main" xmlns="" id="{00000000-0008-0000-0700-0000BC020000}"/>
            </a:ext>
          </a:extLst>
        </xdr:cNvPr>
        <xdr:cNvSpPr/>
      </xdr:nvSpPr>
      <xdr:spPr>
        <a:xfrm>
          <a:off x="14541500" y="16697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13106</xdr:rowOff>
    </xdr:from>
    <xdr:ext cx="534377" cy="259045"/>
    <xdr:sp macro="" textlink="">
      <xdr:nvSpPr>
        <xdr:cNvPr id="701" name="テキスト ボックス 700">
          <a:extLst>
            <a:ext uri="{FF2B5EF4-FFF2-40B4-BE49-F238E27FC236}">
              <a16:creationId xmlns:a16="http://schemas.microsoft.com/office/drawing/2014/main" xmlns="" id="{00000000-0008-0000-0700-0000BD020000}"/>
            </a:ext>
          </a:extLst>
        </xdr:cNvPr>
        <xdr:cNvSpPr txBox="1"/>
      </xdr:nvSpPr>
      <xdr:spPr>
        <a:xfrm>
          <a:off x="14325111" y="164723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56741</xdr:rowOff>
    </xdr:from>
    <xdr:to>
      <xdr:col>71</xdr:col>
      <xdr:colOff>177800</xdr:colOff>
      <xdr:row>98</xdr:row>
      <xdr:rowOff>71276</xdr:rowOff>
    </xdr:to>
    <xdr:cxnSp macro="">
      <xdr:nvCxnSpPr>
        <xdr:cNvPr id="702" name="直線コネクタ 701">
          <a:extLst>
            <a:ext uri="{FF2B5EF4-FFF2-40B4-BE49-F238E27FC236}">
              <a16:creationId xmlns:a16="http://schemas.microsoft.com/office/drawing/2014/main" xmlns="" id="{00000000-0008-0000-0700-0000BE020000}"/>
            </a:ext>
          </a:extLst>
        </xdr:cNvPr>
        <xdr:cNvCxnSpPr/>
      </xdr:nvCxnSpPr>
      <xdr:spPr>
        <a:xfrm>
          <a:off x="12814300" y="16858841"/>
          <a:ext cx="889000" cy="14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67343</xdr:rowOff>
    </xdr:from>
    <xdr:to>
      <xdr:col>72</xdr:col>
      <xdr:colOff>38100</xdr:colOff>
      <xdr:row>97</xdr:row>
      <xdr:rowOff>168943</xdr:rowOff>
    </xdr:to>
    <xdr:sp macro="" textlink="">
      <xdr:nvSpPr>
        <xdr:cNvPr id="703" name="フローチャート: 判断 702">
          <a:extLst>
            <a:ext uri="{FF2B5EF4-FFF2-40B4-BE49-F238E27FC236}">
              <a16:creationId xmlns:a16="http://schemas.microsoft.com/office/drawing/2014/main" xmlns="" id="{00000000-0008-0000-0700-0000BF020000}"/>
            </a:ext>
          </a:extLst>
        </xdr:cNvPr>
        <xdr:cNvSpPr/>
      </xdr:nvSpPr>
      <xdr:spPr>
        <a:xfrm>
          <a:off x="13652500" y="16697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14020</xdr:rowOff>
    </xdr:from>
    <xdr:ext cx="534377" cy="259045"/>
    <xdr:sp macro="" textlink="">
      <xdr:nvSpPr>
        <xdr:cNvPr id="704" name="テキスト ボックス 703">
          <a:extLst>
            <a:ext uri="{FF2B5EF4-FFF2-40B4-BE49-F238E27FC236}">
              <a16:creationId xmlns:a16="http://schemas.microsoft.com/office/drawing/2014/main" xmlns="" id="{00000000-0008-0000-0700-0000C0020000}"/>
            </a:ext>
          </a:extLst>
        </xdr:cNvPr>
        <xdr:cNvSpPr txBox="1"/>
      </xdr:nvSpPr>
      <xdr:spPr>
        <a:xfrm>
          <a:off x="13436111" y="16473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78144</xdr:rowOff>
    </xdr:from>
    <xdr:to>
      <xdr:col>67</xdr:col>
      <xdr:colOff>101600</xdr:colOff>
      <xdr:row>98</xdr:row>
      <xdr:rowOff>8294</xdr:rowOff>
    </xdr:to>
    <xdr:sp macro="" textlink="">
      <xdr:nvSpPr>
        <xdr:cNvPr id="705" name="フローチャート: 判断 704">
          <a:extLst>
            <a:ext uri="{FF2B5EF4-FFF2-40B4-BE49-F238E27FC236}">
              <a16:creationId xmlns:a16="http://schemas.microsoft.com/office/drawing/2014/main" xmlns="" id="{00000000-0008-0000-0700-0000C1020000}"/>
            </a:ext>
          </a:extLst>
        </xdr:cNvPr>
        <xdr:cNvSpPr/>
      </xdr:nvSpPr>
      <xdr:spPr>
        <a:xfrm>
          <a:off x="12763500" y="16708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24821</xdr:rowOff>
    </xdr:from>
    <xdr:ext cx="534377" cy="259045"/>
    <xdr:sp macro="" textlink="">
      <xdr:nvSpPr>
        <xdr:cNvPr id="706" name="テキスト ボックス 705">
          <a:extLst>
            <a:ext uri="{FF2B5EF4-FFF2-40B4-BE49-F238E27FC236}">
              <a16:creationId xmlns:a16="http://schemas.microsoft.com/office/drawing/2014/main" xmlns="" id="{00000000-0008-0000-0700-0000C2020000}"/>
            </a:ext>
          </a:extLst>
        </xdr:cNvPr>
        <xdr:cNvSpPr txBox="1"/>
      </xdr:nvSpPr>
      <xdr:spPr>
        <a:xfrm>
          <a:off x="12547111" y="16484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xmlns="" id="{00000000-0008-0000-0700-0000C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xmlns="" id="{00000000-0008-0000-0700-0000C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xmlns="" id="{00000000-0008-0000-0700-0000C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xmlns="" id="{00000000-0008-0000-0700-0000C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xmlns="" id="{00000000-0008-0000-0700-0000C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11953</xdr:rowOff>
    </xdr:from>
    <xdr:to>
      <xdr:col>85</xdr:col>
      <xdr:colOff>177800</xdr:colOff>
      <xdr:row>98</xdr:row>
      <xdr:rowOff>113553</xdr:rowOff>
    </xdr:to>
    <xdr:sp macro="" textlink="">
      <xdr:nvSpPr>
        <xdr:cNvPr id="712" name="楕円 711">
          <a:extLst>
            <a:ext uri="{FF2B5EF4-FFF2-40B4-BE49-F238E27FC236}">
              <a16:creationId xmlns:a16="http://schemas.microsoft.com/office/drawing/2014/main" xmlns="" id="{00000000-0008-0000-0700-0000C8020000}"/>
            </a:ext>
          </a:extLst>
        </xdr:cNvPr>
        <xdr:cNvSpPr/>
      </xdr:nvSpPr>
      <xdr:spPr>
        <a:xfrm>
          <a:off x="16268700" y="16814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98330</xdr:rowOff>
    </xdr:from>
    <xdr:ext cx="534377" cy="259045"/>
    <xdr:sp macro="" textlink="">
      <xdr:nvSpPr>
        <xdr:cNvPr id="713" name="公債費該当値テキスト">
          <a:extLst>
            <a:ext uri="{FF2B5EF4-FFF2-40B4-BE49-F238E27FC236}">
              <a16:creationId xmlns:a16="http://schemas.microsoft.com/office/drawing/2014/main" xmlns="" id="{00000000-0008-0000-0700-0000C9020000}"/>
            </a:ext>
          </a:extLst>
        </xdr:cNvPr>
        <xdr:cNvSpPr txBox="1"/>
      </xdr:nvSpPr>
      <xdr:spPr>
        <a:xfrm>
          <a:off x="16370300" y="16728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19977</xdr:rowOff>
    </xdr:from>
    <xdr:to>
      <xdr:col>81</xdr:col>
      <xdr:colOff>101600</xdr:colOff>
      <xdr:row>98</xdr:row>
      <xdr:rowOff>121577</xdr:rowOff>
    </xdr:to>
    <xdr:sp macro="" textlink="">
      <xdr:nvSpPr>
        <xdr:cNvPr id="714" name="楕円 713">
          <a:extLst>
            <a:ext uri="{FF2B5EF4-FFF2-40B4-BE49-F238E27FC236}">
              <a16:creationId xmlns:a16="http://schemas.microsoft.com/office/drawing/2014/main" xmlns="" id="{00000000-0008-0000-0700-0000CA020000}"/>
            </a:ext>
          </a:extLst>
        </xdr:cNvPr>
        <xdr:cNvSpPr/>
      </xdr:nvSpPr>
      <xdr:spPr>
        <a:xfrm>
          <a:off x="15430500" y="16822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112704</xdr:rowOff>
    </xdr:from>
    <xdr:ext cx="534377" cy="259045"/>
    <xdr:sp macro="" textlink="">
      <xdr:nvSpPr>
        <xdr:cNvPr id="715" name="テキスト ボックス 714">
          <a:extLst>
            <a:ext uri="{FF2B5EF4-FFF2-40B4-BE49-F238E27FC236}">
              <a16:creationId xmlns:a16="http://schemas.microsoft.com/office/drawing/2014/main" xmlns="" id="{00000000-0008-0000-0700-0000CB020000}"/>
            </a:ext>
          </a:extLst>
        </xdr:cNvPr>
        <xdr:cNvSpPr txBox="1"/>
      </xdr:nvSpPr>
      <xdr:spPr>
        <a:xfrm>
          <a:off x="15214111" y="16914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20251</xdr:rowOff>
    </xdr:from>
    <xdr:to>
      <xdr:col>76</xdr:col>
      <xdr:colOff>165100</xdr:colOff>
      <xdr:row>98</xdr:row>
      <xdr:rowOff>121851</xdr:rowOff>
    </xdr:to>
    <xdr:sp macro="" textlink="">
      <xdr:nvSpPr>
        <xdr:cNvPr id="716" name="楕円 715">
          <a:extLst>
            <a:ext uri="{FF2B5EF4-FFF2-40B4-BE49-F238E27FC236}">
              <a16:creationId xmlns:a16="http://schemas.microsoft.com/office/drawing/2014/main" xmlns="" id="{00000000-0008-0000-0700-0000CC020000}"/>
            </a:ext>
          </a:extLst>
        </xdr:cNvPr>
        <xdr:cNvSpPr/>
      </xdr:nvSpPr>
      <xdr:spPr>
        <a:xfrm>
          <a:off x="14541500" y="16822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112978</xdr:rowOff>
    </xdr:from>
    <xdr:ext cx="534377" cy="259045"/>
    <xdr:sp macro="" textlink="">
      <xdr:nvSpPr>
        <xdr:cNvPr id="717" name="テキスト ボックス 716">
          <a:extLst>
            <a:ext uri="{FF2B5EF4-FFF2-40B4-BE49-F238E27FC236}">
              <a16:creationId xmlns:a16="http://schemas.microsoft.com/office/drawing/2014/main" xmlns="" id="{00000000-0008-0000-0700-0000CD020000}"/>
            </a:ext>
          </a:extLst>
        </xdr:cNvPr>
        <xdr:cNvSpPr txBox="1"/>
      </xdr:nvSpPr>
      <xdr:spPr>
        <a:xfrm>
          <a:off x="14325111" y="16915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20476</xdr:rowOff>
    </xdr:from>
    <xdr:to>
      <xdr:col>72</xdr:col>
      <xdr:colOff>38100</xdr:colOff>
      <xdr:row>98</xdr:row>
      <xdr:rowOff>122076</xdr:rowOff>
    </xdr:to>
    <xdr:sp macro="" textlink="">
      <xdr:nvSpPr>
        <xdr:cNvPr id="718" name="楕円 717">
          <a:extLst>
            <a:ext uri="{FF2B5EF4-FFF2-40B4-BE49-F238E27FC236}">
              <a16:creationId xmlns:a16="http://schemas.microsoft.com/office/drawing/2014/main" xmlns="" id="{00000000-0008-0000-0700-0000CE020000}"/>
            </a:ext>
          </a:extLst>
        </xdr:cNvPr>
        <xdr:cNvSpPr/>
      </xdr:nvSpPr>
      <xdr:spPr>
        <a:xfrm>
          <a:off x="13652500" y="16822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113203</xdr:rowOff>
    </xdr:from>
    <xdr:ext cx="534377" cy="259045"/>
    <xdr:sp macro="" textlink="">
      <xdr:nvSpPr>
        <xdr:cNvPr id="719" name="テキスト ボックス 718">
          <a:extLst>
            <a:ext uri="{FF2B5EF4-FFF2-40B4-BE49-F238E27FC236}">
              <a16:creationId xmlns:a16="http://schemas.microsoft.com/office/drawing/2014/main" xmlns="" id="{00000000-0008-0000-0700-0000CF020000}"/>
            </a:ext>
          </a:extLst>
        </xdr:cNvPr>
        <xdr:cNvSpPr txBox="1"/>
      </xdr:nvSpPr>
      <xdr:spPr>
        <a:xfrm>
          <a:off x="13436111" y="16915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5941</xdr:rowOff>
    </xdr:from>
    <xdr:to>
      <xdr:col>67</xdr:col>
      <xdr:colOff>101600</xdr:colOff>
      <xdr:row>98</xdr:row>
      <xdr:rowOff>107541</xdr:rowOff>
    </xdr:to>
    <xdr:sp macro="" textlink="">
      <xdr:nvSpPr>
        <xdr:cNvPr id="720" name="楕円 719">
          <a:extLst>
            <a:ext uri="{FF2B5EF4-FFF2-40B4-BE49-F238E27FC236}">
              <a16:creationId xmlns:a16="http://schemas.microsoft.com/office/drawing/2014/main" xmlns="" id="{00000000-0008-0000-0700-0000D0020000}"/>
            </a:ext>
          </a:extLst>
        </xdr:cNvPr>
        <xdr:cNvSpPr/>
      </xdr:nvSpPr>
      <xdr:spPr>
        <a:xfrm>
          <a:off x="12763500" y="16808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98668</xdr:rowOff>
    </xdr:from>
    <xdr:ext cx="534377" cy="259045"/>
    <xdr:sp macro="" textlink="">
      <xdr:nvSpPr>
        <xdr:cNvPr id="721" name="テキスト ボックス 720">
          <a:extLst>
            <a:ext uri="{FF2B5EF4-FFF2-40B4-BE49-F238E27FC236}">
              <a16:creationId xmlns:a16="http://schemas.microsoft.com/office/drawing/2014/main" xmlns="" id="{00000000-0008-0000-0700-0000D1020000}"/>
            </a:ext>
          </a:extLst>
        </xdr:cNvPr>
        <xdr:cNvSpPr txBox="1"/>
      </xdr:nvSpPr>
      <xdr:spPr>
        <a:xfrm>
          <a:off x="12547111" y="16900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a:extLst>
            <a:ext uri="{FF2B5EF4-FFF2-40B4-BE49-F238E27FC236}">
              <a16:creationId xmlns:a16="http://schemas.microsoft.com/office/drawing/2014/main" xmlns="" id="{00000000-0008-0000-0700-0000D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a:extLst>
            <a:ext uri="{FF2B5EF4-FFF2-40B4-BE49-F238E27FC236}">
              <a16:creationId xmlns:a16="http://schemas.microsoft.com/office/drawing/2014/main" xmlns="" id="{00000000-0008-0000-0700-0000D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a:extLst>
            <a:ext uri="{FF2B5EF4-FFF2-40B4-BE49-F238E27FC236}">
              <a16:creationId xmlns:a16="http://schemas.microsoft.com/office/drawing/2014/main" xmlns="" id="{00000000-0008-0000-0700-0000D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a:extLst>
            <a:ext uri="{FF2B5EF4-FFF2-40B4-BE49-F238E27FC236}">
              <a16:creationId xmlns:a16="http://schemas.microsoft.com/office/drawing/2014/main" xmlns="" id="{00000000-0008-0000-0700-0000D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a:extLst>
            <a:ext uri="{FF2B5EF4-FFF2-40B4-BE49-F238E27FC236}">
              <a16:creationId xmlns:a16="http://schemas.microsoft.com/office/drawing/2014/main" xmlns="" id="{00000000-0008-0000-0700-0000D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a:extLst>
            <a:ext uri="{FF2B5EF4-FFF2-40B4-BE49-F238E27FC236}">
              <a16:creationId xmlns:a16="http://schemas.microsoft.com/office/drawing/2014/main" xmlns="" id="{00000000-0008-0000-0700-0000D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a:extLst>
            <a:ext uri="{FF2B5EF4-FFF2-40B4-BE49-F238E27FC236}">
              <a16:creationId xmlns:a16="http://schemas.microsoft.com/office/drawing/2014/main" xmlns="" id="{00000000-0008-0000-0700-0000D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a:extLst>
            <a:ext uri="{FF2B5EF4-FFF2-40B4-BE49-F238E27FC236}">
              <a16:creationId xmlns:a16="http://schemas.microsoft.com/office/drawing/2014/main" xmlns="" id="{00000000-0008-0000-0700-0000D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0" name="テキスト ボックス 729">
          <a:extLst>
            <a:ext uri="{FF2B5EF4-FFF2-40B4-BE49-F238E27FC236}">
              <a16:creationId xmlns:a16="http://schemas.microsoft.com/office/drawing/2014/main" xmlns="" id="{00000000-0008-0000-0700-0000D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a:extLst>
            <a:ext uri="{FF2B5EF4-FFF2-40B4-BE49-F238E27FC236}">
              <a16:creationId xmlns:a16="http://schemas.microsoft.com/office/drawing/2014/main" xmlns="" id="{00000000-0008-0000-0700-0000D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2" name="直線コネクタ 731">
          <a:extLst>
            <a:ext uri="{FF2B5EF4-FFF2-40B4-BE49-F238E27FC236}">
              <a16:creationId xmlns:a16="http://schemas.microsoft.com/office/drawing/2014/main" xmlns="" id="{00000000-0008-0000-0700-0000DC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3" name="テキスト ボックス 732">
          <a:extLst>
            <a:ext uri="{FF2B5EF4-FFF2-40B4-BE49-F238E27FC236}">
              <a16:creationId xmlns:a16="http://schemas.microsoft.com/office/drawing/2014/main" xmlns="" id="{00000000-0008-0000-0700-0000DD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4" name="直線コネクタ 733">
          <a:extLst>
            <a:ext uri="{FF2B5EF4-FFF2-40B4-BE49-F238E27FC236}">
              <a16:creationId xmlns:a16="http://schemas.microsoft.com/office/drawing/2014/main" xmlns="" id="{00000000-0008-0000-0700-0000DE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5" name="テキスト ボックス 734">
          <a:extLst>
            <a:ext uri="{FF2B5EF4-FFF2-40B4-BE49-F238E27FC236}">
              <a16:creationId xmlns:a16="http://schemas.microsoft.com/office/drawing/2014/main" xmlns="" id="{00000000-0008-0000-0700-0000DF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6" name="直線コネクタ 735">
          <a:extLst>
            <a:ext uri="{FF2B5EF4-FFF2-40B4-BE49-F238E27FC236}">
              <a16:creationId xmlns:a16="http://schemas.microsoft.com/office/drawing/2014/main" xmlns="" id="{00000000-0008-0000-0700-0000E0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7" name="テキスト ボックス 736">
          <a:extLst>
            <a:ext uri="{FF2B5EF4-FFF2-40B4-BE49-F238E27FC236}">
              <a16:creationId xmlns:a16="http://schemas.microsoft.com/office/drawing/2014/main" xmlns="" id="{00000000-0008-0000-0700-0000E1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8" name="直線コネクタ 737">
          <a:extLst>
            <a:ext uri="{FF2B5EF4-FFF2-40B4-BE49-F238E27FC236}">
              <a16:creationId xmlns:a16="http://schemas.microsoft.com/office/drawing/2014/main" xmlns="" id="{00000000-0008-0000-0700-0000E2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9" name="テキスト ボックス 738">
          <a:extLst>
            <a:ext uri="{FF2B5EF4-FFF2-40B4-BE49-F238E27FC236}">
              <a16:creationId xmlns:a16="http://schemas.microsoft.com/office/drawing/2014/main" xmlns="" id="{00000000-0008-0000-0700-0000E3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0" name="直線コネクタ 739">
          <a:extLst>
            <a:ext uri="{FF2B5EF4-FFF2-40B4-BE49-F238E27FC236}">
              <a16:creationId xmlns:a16="http://schemas.microsoft.com/office/drawing/2014/main" xmlns="" id="{00000000-0008-0000-0700-0000E4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1" name="テキスト ボックス 740">
          <a:extLst>
            <a:ext uri="{FF2B5EF4-FFF2-40B4-BE49-F238E27FC236}">
              <a16:creationId xmlns:a16="http://schemas.microsoft.com/office/drawing/2014/main" xmlns="" id="{00000000-0008-0000-0700-0000E5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2" name="直線コネクタ 741">
          <a:extLst>
            <a:ext uri="{FF2B5EF4-FFF2-40B4-BE49-F238E27FC236}">
              <a16:creationId xmlns:a16="http://schemas.microsoft.com/office/drawing/2014/main" xmlns="" id="{00000000-0008-0000-0700-0000E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3" name="テキスト ボックス 742">
          <a:extLst>
            <a:ext uri="{FF2B5EF4-FFF2-40B4-BE49-F238E27FC236}">
              <a16:creationId xmlns:a16="http://schemas.microsoft.com/office/drawing/2014/main" xmlns="" id="{00000000-0008-0000-0700-0000E7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4" name="諸支出金グラフ枠">
          <a:extLst>
            <a:ext uri="{FF2B5EF4-FFF2-40B4-BE49-F238E27FC236}">
              <a16:creationId xmlns:a16="http://schemas.microsoft.com/office/drawing/2014/main" xmlns="" id="{00000000-0008-0000-0700-0000E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6922</xdr:rowOff>
    </xdr:from>
    <xdr:to>
      <xdr:col>116</xdr:col>
      <xdr:colOff>62864</xdr:colOff>
      <xdr:row>39</xdr:row>
      <xdr:rowOff>44450</xdr:rowOff>
    </xdr:to>
    <xdr:cxnSp macro="">
      <xdr:nvCxnSpPr>
        <xdr:cNvPr id="745" name="直線コネクタ 744">
          <a:extLst>
            <a:ext uri="{FF2B5EF4-FFF2-40B4-BE49-F238E27FC236}">
              <a16:creationId xmlns:a16="http://schemas.microsoft.com/office/drawing/2014/main" xmlns="" id="{00000000-0008-0000-0700-0000E9020000}"/>
            </a:ext>
          </a:extLst>
        </xdr:cNvPr>
        <xdr:cNvCxnSpPr/>
      </xdr:nvCxnSpPr>
      <xdr:spPr>
        <a:xfrm flipV="1">
          <a:off x="22159595" y="5321872"/>
          <a:ext cx="1269" cy="14091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68407</xdr:rowOff>
    </xdr:from>
    <xdr:ext cx="249299" cy="259045"/>
    <xdr:sp macro="" textlink="">
      <xdr:nvSpPr>
        <xdr:cNvPr id="746" name="諸支出金最小値テキスト">
          <a:extLst>
            <a:ext uri="{FF2B5EF4-FFF2-40B4-BE49-F238E27FC236}">
              <a16:creationId xmlns:a16="http://schemas.microsoft.com/office/drawing/2014/main" xmlns="" id="{00000000-0008-0000-0700-0000EA020000}"/>
            </a:ext>
          </a:extLst>
        </xdr:cNvPr>
        <xdr:cNvSpPr txBox="1"/>
      </xdr:nvSpPr>
      <xdr:spPr>
        <a:xfrm>
          <a:off x="22212300" y="675495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7" name="直線コネクタ 746">
          <a:extLst>
            <a:ext uri="{FF2B5EF4-FFF2-40B4-BE49-F238E27FC236}">
              <a16:creationId xmlns:a16="http://schemas.microsoft.com/office/drawing/2014/main" xmlns="" id="{00000000-0008-0000-0700-0000EB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125049</xdr:rowOff>
    </xdr:from>
    <xdr:ext cx="469744" cy="259045"/>
    <xdr:sp macro="" textlink="">
      <xdr:nvSpPr>
        <xdr:cNvPr id="748" name="諸支出金最大値テキスト">
          <a:extLst>
            <a:ext uri="{FF2B5EF4-FFF2-40B4-BE49-F238E27FC236}">
              <a16:creationId xmlns:a16="http://schemas.microsoft.com/office/drawing/2014/main" xmlns="" id="{00000000-0008-0000-0700-0000EC020000}"/>
            </a:ext>
          </a:extLst>
        </xdr:cNvPr>
        <xdr:cNvSpPr txBox="1"/>
      </xdr:nvSpPr>
      <xdr:spPr>
        <a:xfrm>
          <a:off x="22212300" y="5097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7,397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6922</xdr:rowOff>
    </xdr:from>
    <xdr:to>
      <xdr:col>116</xdr:col>
      <xdr:colOff>152400</xdr:colOff>
      <xdr:row>31</xdr:row>
      <xdr:rowOff>6922</xdr:rowOff>
    </xdr:to>
    <xdr:cxnSp macro="">
      <xdr:nvCxnSpPr>
        <xdr:cNvPr id="749" name="直線コネクタ 748">
          <a:extLst>
            <a:ext uri="{FF2B5EF4-FFF2-40B4-BE49-F238E27FC236}">
              <a16:creationId xmlns:a16="http://schemas.microsoft.com/office/drawing/2014/main" xmlns="" id="{00000000-0008-0000-0700-0000ED020000}"/>
            </a:ext>
          </a:extLst>
        </xdr:cNvPr>
        <xdr:cNvCxnSpPr/>
      </xdr:nvCxnSpPr>
      <xdr:spPr>
        <a:xfrm>
          <a:off x="22072600" y="53218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0" name="直線コネクタ 749">
          <a:extLst>
            <a:ext uri="{FF2B5EF4-FFF2-40B4-BE49-F238E27FC236}">
              <a16:creationId xmlns:a16="http://schemas.microsoft.com/office/drawing/2014/main" xmlns="" id="{00000000-0008-0000-0700-0000EE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157307</xdr:rowOff>
    </xdr:from>
    <xdr:ext cx="378565" cy="259045"/>
    <xdr:sp macro="" textlink="">
      <xdr:nvSpPr>
        <xdr:cNvPr id="751" name="諸支出金平均値テキスト">
          <a:extLst>
            <a:ext uri="{FF2B5EF4-FFF2-40B4-BE49-F238E27FC236}">
              <a16:creationId xmlns:a16="http://schemas.microsoft.com/office/drawing/2014/main" xmlns="" id="{00000000-0008-0000-0700-0000EF020000}"/>
            </a:ext>
          </a:extLst>
        </xdr:cNvPr>
        <xdr:cNvSpPr txBox="1"/>
      </xdr:nvSpPr>
      <xdr:spPr>
        <a:xfrm>
          <a:off x="22212300" y="650095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134430</xdr:rowOff>
    </xdr:from>
    <xdr:to>
      <xdr:col>116</xdr:col>
      <xdr:colOff>114300</xdr:colOff>
      <xdr:row>39</xdr:row>
      <xdr:rowOff>64580</xdr:rowOff>
    </xdr:to>
    <xdr:sp macro="" textlink="">
      <xdr:nvSpPr>
        <xdr:cNvPr id="752" name="フローチャート: 判断 751">
          <a:extLst>
            <a:ext uri="{FF2B5EF4-FFF2-40B4-BE49-F238E27FC236}">
              <a16:creationId xmlns:a16="http://schemas.microsoft.com/office/drawing/2014/main" xmlns="" id="{00000000-0008-0000-0700-0000F0020000}"/>
            </a:ext>
          </a:extLst>
        </xdr:cNvPr>
        <xdr:cNvSpPr/>
      </xdr:nvSpPr>
      <xdr:spPr>
        <a:xfrm>
          <a:off x="22110700" y="664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3" name="直線コネクタ 752">
          <a:extLst>
            <a:ext uri="{FF2B5EF4-FFF2-40B4-BE49-F238E27FC236}">
              <a16:creationId xmlns:a16="http://schemas.microsoft.com/office/drawing/2014/main" xmlns="" id="{00000000-0008-0000-0700-0000F1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89091</xdr:rowOff>
    </xdr:from>
    <xdr:to>
      <xdr:col>112</xdr:col>
      <xdr:colOff>38100</xdr:colOff>
      <xdr:row>39</xdr:row>
      <xdr:rowOff>19241</xdr:rowOff>
    </xdr:to>
    <xdr:sp macro="" textlink="">
      <xdr:nvSpPr>
        <xdr:cNvPr id="754" name="フローチャート: 判断 753">
          <a:extLst>
            <a:ext uri="{FF2B5EF4-FFF2-40B4-BE49-F238E27FC236}">
              <a16:creationId xmlns:a16="http://schemas.microsoft.com/office/drawing/2014/main" xmlns="" id="{00000000-0008-0000-0700-0000F2020000}"/>
            </a:ext>
          </a:extLst>
        </xdr:cNvPr>
        <xdr:cNvSpPr/>
      </xdr:nvSpPr>
      <xdr:spPr>
        <a:xfrm>
          <a:off x="21272500" y="6604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35768</xdr:rowOff>
    </xdr:from>
    <xdr:ext cx="378565" cy="259045"/>
    <xdr:sp macro="" textlink="">
      <xdr:nvSpPr>
        <xdr:cNvPr id="755" name="テキスト ボックス 754">
          <a:extLst>
            <a:ext uri="{FF2B5EF4-FFF2-40B4-BE49-F238E27FC236}">
              <a16:creationId xmlns:a16="http://schemas.microsoft.com/office/drawing/2014/main" xmlns="" id="{00000000-0008-0000-0700-0000F3020000}"/>
            </a:ext>
          </a:extLst>
        </xdr:cNvPr>
        <xdr:cNvSpPr txBox="1"/>
      </xdr:nvSpPr>
      <xdr:spPr>
        <a:xfrm>
          <a:off x="21134017" y="63794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6" name="直線コネクタ 755">
          <a:extLst>
            <a:ext uri="{FF2B5EF4-FFF2-40B4-BE49-F238E27FC236}">
              <a16:creationId xmlns:a16="http://schemas.microsoft.com/office/drawing/2014/main" xmlns="" id="{00000000-0008-0000-0700-0000F4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141097</xdr:rowOff>
    </xdr:from>
    <xdr:to>
      <xdr:col>107</xdr:col>
      <xdr:colOff>101600</xdr:colOff>
      <xdr:row>39</xdr:row>
      <xdr:rowOff>71247</xdr:rowOff>
    </xdr:to>
    <xdr:sp macro="" textlink="">
      <xdr:nvSpPr>
        <xdr:cNvPr id="757" name="フローチャート: 判断 756">
          <a:extLst>
            <a:ext uri="{FF2B5EF4-FFF2-40B4-BE49-F238E27FC236}">
              <a16:creationId xmlns:a16="http://schemas.microsoft.com/office/drawing/2014/main" xmlns="" id="{00000000-0008-0000-0700-0000F5020000}"/>
            </a:ext>
          </a:extLst>
        </xdr:cNvPr>
        <xdr:cNvSpPr/>
      </xdr:nvSpPr>
      <xdr:spPr>
        <a:xfrm>
          <a:off x="20383500" y="665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87774</xdr:rowOff>
    </xdr:from>
    <xdr:ext cx="378565" cy="259045"/>
    <xdr:sp macro="" textlink="">
      <xdr:nvSpPr>
        <xdr:cNvPr id="758" name="テキスト ボックス 757">
          <a:extLst>
            <a:ext uri="{FF2B5EF4-FFF2-40B4-BE49-F238E27FC236}">
              <a16:creationId xmlns:a16="http://schemas.microsoft.com/office/drawing/2014/main" xmlns="" id="{00000000-0008-0000-0700-0000F6020000}"/>
            </a:ext>
          </a:extLst>
        </xdr:cNvPr>
        <xdr:cNvSpPr txBox="1"/>
      </xdr:nvSpPr>
      <xdr:spPr>
        <a:xfrm>
          <a:off x="20245017" y="64314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9" name="直線コネクタ 758">
          <a:extLst>
            <a:ext uri="{FF2B5EF4-FFF2-40B4-BE49-F238E27FC236}">
              <a16:creationId xmlns:a16="http://schemas.microsoft.com/office/drawing/2014/main" xmlns="" id="{00000000-0008-0000-0700-0000F7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138049</xdr:rowOff>
    </xdr:from>
    <xdr:to>
      <xdr:col>102</xdr:col>
      <xdr:colOff>165100</xdr:colOff>
      <xdr:row>39</xdr:row>
      <xdr:rowOff>68199</xdr:rowOff>
    </xdr:to>
    <xdr:sp macro="" textlink="">
      <xdr:nvSpPr>
        <xdr:cNvPr id="760" name="フローチャート: 判断 759">
          <a:extLst>
            <a:ext uri="{FF2B5EF4-FFF2-40B4-BE49-F238E27FC236}">
              <a16:creationId xmlns:a16="http://schemas.microsoft.com/office/drawing/2014/main" xmlns="" id="{00000000-0008-0000-0700-0000F8020000}"/>
            </a:ext>
          </a:extLst>
        </xdr:cNvPr>
        <xdr:cNvSpPr/>
      </xdr:nvSpPr>
      <xdr:spPr>
        <a:xfrm>
          <a:off x="19494500" y="6653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84726</xdr:rowOff>
    </xdr:from>
    <xdr:ext cx="378565" cy="259045"/>
    <xdr:sp macro="" textlink="">
      <xdr:nvSpPr>
        <xdr:cNvPr id="761" name="テキスト ボックス 760">
          <a:extLst>
            <a:ext uri="{FF2B5EF4-FFF2-40B4-BE49-F238E27FC236}">
              <a16:creationId xmlns:a16="http://schemas.microsoft.com/office/drawing/2014/main" xmlns="" id="{00000000-0008-0000-0700-0000F9020000}"/>
            </a:ext>
          </a:extLst>
        </xdr:cNvPr>
        <xdr:cNvSpPr txBox="1"/>
      </xdr:nvSpPr>
      <xdr:spPr>
        <a:xfrm>
          <a:off x="19356017" y="64283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118999</xdr:rowOff>
    </xdr:from>
    <xdr:to>
      <xdr:col>98</xdr:col>
      <xdr:colOff>38100</xdr:colOff>
      <xdr:row>39</xdr:row>
      <xdr:rowOff>49149</xdr:rowOff>
    </xdr:to>
    <xdr:sp macro="" textlink="">
      <xdr:nvSpPr>
        <xdr:cNvPr id="762" name="フローチャート: 判断 761">
          <a:extLst>
            <a:ext uri="{FF2B5EF4-FFF2-40B4-BE49-F238E27FC236}">
              <a16:creationId xmlns:a16="http://schemas.microsoft.com/office/drawing/2014/main" xmlns="" id="{00000000-0008-0000-0700-0000FA020000}"/>
            </a:ext>
          </a:extLst>
        </xdr:cNvPr>
        <xdr:cNvSpPr/>
      </xdr:nvSpPr>
      <xdr:spPr>
        <a:xfrm>
          <a:off x="18605500" y="6634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65676</xdr:rowOff>
    </xdr:from>
    <xdr:ext cx="378565" cy="259045"/>
    <xdr:sp macro="" textlink="">
      <xdr:nvSpPr>
        <xdr:cNvPr id="763" name="テキスト ボックス 762">
          <a:extLst>
            <a:ext uri="{FF2B5EF4-FFF2-40B4-BE49-F238E27FC236}">
              <a16:creationId xmlns:a16="http://schemas.microsoft.com/office/drawing/2014/main" xmlns="" id="{00000000-0008-0000-0700-0000FB020000}"/>
            </a:ext>
          </a:extLst>
        </xdr:cNvPr>
        <xdr:cNvSpPr txBox="1"/>
      </xdr:nvSpPr>
      <xdr:spPr>
        <a:xfrm>
          <a:off x="18467017" y="64093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xmlns="" id="{00000000-0008-0000-0700-0000F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xmlns="" id="{00000000-0008-0000-0700-0000F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xmlns="" id="{00000000-0008-0000-0700-0000F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xmlns="" id="{00000000-0008-0000-0700-0000F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xmlns="" id="{00000000-0008-0000-0700-000000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9" name="楕円 768">
          <a:extLst>
            <a:ext uri="{FF2B5EF4-FFF2-40B4-BE49-F238E27FC236}">
              <a16:creationId xmlns:a16="http://schemas.microsoft.com/office/drawing/2014/main" xmlns="" id="{00000000-0008-0000-0700-000001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112857</xdr:rowOff>
    </xdr:from>
    <xdr:ext cx="249299" cy="259045"/>
    <xdr:sp macro="" textlink="">
      <xdr:nvSpPr>
        <xdr:cNvPr id="770" name="諸支出金該当値テキスト">
          <a:extLst>
            <a:ext uri="{FF2B5EF4-FFF2-40B4-BE49-F238E27FC236}">
              <a16:creationId xmlns:a16="http://schemas.microsoft.com/office/drawing/2014/main" xmlns="" id="{00000000-0008-0000-0700-000002030000}"/>
            </a:ext>
          </a:extLst>
        </xdr:cNvPr>
        <xdr:cNvSpPr txBox="1"/>
      </xdr:nvSpPr>
      <xdr:spPr>
        <a:xfrm>
          <a:off x="22212300" y="662795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1" name="楕円 770">
          <a:extLst>
            <a:ext uri="{FF2B5EF4-FFF2-40B4-BE49-F238E27FC236}">
              <a16:creationId xmlns:a16="http://schemas.microsoft.com/office/drawing/2014/main" xmlns="" id="{00000000-0008-0000-0700-000003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2" name="テキスト ボックス 771">
          <a:extLst>
            <a:ext uri="{FF2B5EF4-FFF2-40B4-BE49-F238E27FC236}">
              <a16:creationId xmlns:a16="http://schemas.microsoft.com/office/drawing/2014/main" xmlns="" id="{00000000-0008-0000-0700-000004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3" name="楕円 772">
          <a:extLst>
            <a:ext uri="{FF2B5EF4-FFF2-40B4-BE49-F238E27FC236}">
              <a16:creationId xmlns:a16="http://schemas.microsoft.com/office/drawing/2014/main" xmlns="" id="{00000000-0008-0000-0700-000005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4" name="テキスト ボックス 773">
          <a:extLst>
            <a:ext uri="{FF2B5EF4-FFF2-40B4-BE49-F238E27FC236}">
              <a16:creationId xmlns:a16="http://schemas.microsoft.com/office/drawing/2014/main" xmlns="" id="{00000000-0008-0000-0700-000006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5" name="楕円 774">
          <a:extLst>
            <a:ext uri="{FF2B5EF4-FFF2-40B4-BE49-F238E27FC236}">
              <a16:creationId xmlns:a16="http://schemas.microsoft.com/office/drawing/2014/main" xmlns="" id="{00000000-0008-0000-0700-000007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6" name="テキスト ボックス 775">
          <a:extLst>
            <a:ext uri="{FF2B5EF4-FFF2-40B4-BE49-F238E27FC236}">
              <a16:creationId xmlns:a16="http://schemas.microsoft.com/office/drawing/2014/main" xmlns="" id="{00000000-0008-0000-0700-000008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7" name="楕円 776">
          <a:extLst>
            <a:ext uri="{FF2B5EF4-FFF2-40B4-BE49-F238E27FC236}">
              <a16:creationId xmlns:a16="http://schemas.microsoft.com/office/drawing/2014/main" xmlns="" id="{00000000-0008-0000-0700-000009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8" name="テキスト ボックス 777">
          <a:extLst>
            <a:ext uri="{FF2B5EF4-FFF2-40B4-BE49-F238E27FC236}">
              <a16:creationId xmlns:a16="http://schemas.microsoft.com/office/drawing/2014/main" xmlns="" id="{00000000-0008-0000-0700-00000A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9" name="正方形/長方形 778">
          <a:extLst>
            <a:ext uri="{FF2B5EF4-FFF2-40B4-BE49-F238E27FC236}">
              <a16:creationId xmlns:a16="http://schemas.microsoft.com/office/drawing/2014/main" xmlns="" id="{00000000-0008-0000-0700-00000B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0" name="正方形/長方形 779">
          <a:extLst>
            <a:ext uri="{FF2B5EF4-FFF2-40B4-BE49-F238E27FC236}">
              <a16:creationId xmlns:a16="http://schemas.microsoft.com/office/drawing/2014/main" xmlns="" id="{00000000-0008-0000-0700-00000C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1" name="正方形/長方形 780">
          <a:extLst>
            <a:ext uri="{FF2B5EF4-FFF2-40B4-BE49-F238E27FC236}">
              <a16:creationId xmlns:a16="http://schemas.microsoft.com/office/drawing/2014/main" xmlns="" id="{00000000-0008-0000-0700-00000D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2" name="正方形/長方形 781">
          <a:extLst>
            <a:ext uri="{FF2B5EF4-FFF2-40B4-BE49-F238E27FC236}">
              <a16:creationId xmlns:a16="http://schemas.microsoft.com/office/drawing/2014/main" xmlns="" id="{00000000-0008-0000-0700-00000E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3" name="正方形/長方形 782">
          <a:extLst>
            <a:ext uri="{FF2B5EF4-FFF2-40B4-BE49-F238E27FC236}">
              <a16:creationId xmlns:a16="http://schemas.microsoft.com/office/drawing/2014/main" xmlns="" id="{00000000-0008-0000-0700-00000F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4" name="正方形/長方形 783">
          <a:extLst>
            <a:ext uri="{FF2B5EF4-FFF2-40B4-BE49-F238E27FC236}">
              <a16:creationId xmlns:a16="http://schemas.microsoft.com/office/drawing/2014/main" xmlns="" id="{00000000-0008-0000-0700-00001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5" name="正方形/長方形 784">
          <a:extLst>
            <a:ext uri="{FF2B5EF4-FFF2-40B4-BE49-F238E27FC236}">
              <a16:creationId xmlns:a16="http://schemas.microsoft.com/office/drawing/2014/main" xmlns="" id="{00000000-0008-0000-0700-00001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6" name="正方形/長方形 785">
          <a:extLst>
            <a:ext uri="{FF2B5EF4-FFF2-40B4-BE49-F238E27FC236}">
              <a16:creationId xmlns:a16="http://schemas.microsoft.com/office/drawing/2014/main" xmlns="" id="{00000000-0008-0000-0700-00001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7" name="テキスト ボックス 786">
          <a:extLst>
            <a:ext uri="{FF2B5EF4-FFF2-40B4-BE49-F238E27FC236}">
              <a16:creationId xmlns:a16="http://schemas.microsoft.com/office/drawing/2014/main" xmlns="" id="{00000000-0008-0000-0700-00001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8" name="直線コネクタ 787">
          <a:extLst>
            <a:ext uri="{FF2B5EF4-FFF2-40B4-BE49-F238E27FC236}">
              <a16:creationId xmlns:a16="http://schemas.microsoft.com/office/drawing/2014/main" xmlns="" id="{00000000-0008-0000-0700-00001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9" name="直線コネクタ 788">
          <a:extLst>
            <a:ext uri="{FF2B5EF4-FFF2-40B4-BE49-F238E27FC236}">
              <a16:creationId xmlns:a16="http://schemas.microsoft.com/office/drawing/2014/main" xmlns="" id="{00000000-0008-0000-0700-000015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0" name="テキスト ボックス 789">
          <a:extLst>
            <a:ext uri="{FF2B5EF4-FFF2-40B4-BE49-F238E27FC236}">
              <a16:creationId xmlns:a16="http://schemas.microsoft.com/office/drawing/2014/main" xmlns="" id="{00000000-0008-0000-0700-000016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1" name="直線コネクタ 790">
          <a:extLst>
            <a:ext uri="{FF2B5EF4-FFF2-40B4-BE49-F238E27FC236}">
              <a16:creationId xmlns:a16="http://schemas.microsoft.com/office/drawing/2014/main" xmlns="" id="{00000000-0008-0000-0700-000017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2" name="テキスト ボックス 791">
          <a:extLst>
            <a:ext uri="{FF2B5EF4-FFF2-40B4-BE49-F238E27FC236}">
              <a16:creationId xmlns:a16="http://schemas.microsoft.com/office/drawing/2014/main" xmlns="" id="{00000000-0008-0000-0700-000018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a:extLst>
            <a:ext uri="{FF2B5EF4-FFF2-40B4-BE49-F238E27FC236}">
              <a16:creationId xmlns:a16="http://schemas.microsoft.com/office/drawing/2014/main" xmlns="" id="{00000000-0008-0000-0700-00001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794" name="テキスト ボックス 793">
          <a:extLst>
            <a:ext uri="{FF2B5EF4-FFF2-40B4-BE49-F238E27FC236}">
              <a16:creationId xmlns:a16="http://schemas.microsoft.com/office/drawing/2014/main" xmlns="" id="{00000000-0008-0000-0700-00001A030000}"/>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5" name="直線コネクタ 794">
          <a:extLst>
            <a:ext uri="{FF2B5EF4-FFF2-40B4-BE49-F238E27FC236}">
              <a16:creationId xmlns:a16="http://schemas.microsoft.com/office/drawing/2014/main" xmlns="" id="{00000000-0008-0000-0700-00001B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796" name="テキスト ボックス 795">
          <a:extLst>
            <a:ext uri="{FF2B5EF4-FFF2-40B4-BE49-F238E27FC236}">
              <a16:creationId xmlns:a16="http://schemas.microsoft.com/office/drawing/2014/main" xmlns="" id="{00000000-0008-0000-0700-00001C030000}"/>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7" name="直線コネクタ 796">
          <a:extLst>
            <a:ext uri="{FF2B5EF4-FFF2-40B4-BE49-F238E27FC236}">
              <a16:creationId xmlns:a16="http://schemas.microsoft.com/office/drawing/2014/main" xmlns="" id="{00000000-0008-0000-0700-00001D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8" name="テキスト ボックス 797">
          <a:extLst>
            <a:ext uri="{FF2B5EF4-FFF2-40B4-BE49-F238E27FC236}">
              <a16:creationId xmlns:a16="http://schemas.microsoft.com/office/drawing/2014/main" xmlns="" id="{00000000-0008-0000-0700-00001E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9" name="直線コネクタ 798">
          <a:extLst>
            <a:ext uri="{FF2B5EF4-FFF2-40B4-BE49-F238E27FC236}">
              <a16:creationId xmlns:a16="http://schemas.microsoft.com/office/drawing/2014/main" xmlns="" id="{00000000-0008-0000-0700-00001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0" name="テキスト ボックス 799">
          <a:extLst>
            <a:ext uri="{FF2B5EF4-FFF2-40B4-BE49-F238E27FC236}">
              <a16:creationId xmlns:a16="http://schemas.microsoft.com/office/drawing/2014/main" xmlns="" id="{00000000-0008-0000-0700-000020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1" name="前年度繰上充用金グラフ枠">
          <a:extLst>
            <a:ext uri="{FF2B5EF4-FFF2-40B4-BE49-F238E27FC236}">
              <a16:creationId xmlns:a16="http://schemas.microsoft.com/office/drawing/2014/main" xmlns="" id="{00000000-0008-0000-0700-00002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30988</xdr:rowOff>
    </xdr:from>
    <xdr:to>
      <xdr:col>116</xdr:col>
      <xdr:colOff>62864</xdr:colOff>
      <xdr:row>59</xdr:row>
      <xdr:rowOff>44450</xdr:rowOff>
    </xdr:to>
    <xdr:cxnSp macro="">
      <xdr:nvCxnSpPr>
        <xdr:cNvPr id="802" name="直線コネクタ 801">
          <a:extLst>
            <a:ext uri="{FF2B5EF4-FFF2-40B4-BE49-F238E27FC236}">
              <a16:creationId xmlns:a16="http://schemas.microsoft.com/office/drawing/2014/main" xmlns="" id="{00000000-0008-0000-0700-000022030000}"/>
            </a:ext>
          </a:extLst>
        </xdr:cNvPr>
        <xdr:cNvCxnSpPr/>
      </xdr:nvCxnSpPr>
      <xdr:spPr>
        <a:xfrm flipV="1">
          <a:off x="22159595" y="8603488"/>
          <a:ext cx="1269" cy="15565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90695</xdr:rowOff>
    </xdr:from>
    <xdr:ext cx="249299" cy="259045"/>
    <xdr:sp macro="" textlink="">
      <xdr:nvSpPr>
        <xdr:cNvPr id="803" name="前年度繰上充用金最小値テキスト">
          <a:extLst>
            <a:ext uri="{FF2B5EF4-FFF2-40B4-BE49-F238E27FC236}">
              <a16:creationId xmlns:a16="http://schemas.microsoft.com/office/drawing/2014/main" xmlns="" id="{00000000-0008-0000-0700-000023030000}"/>
            </a:ext>
          </a:extLst>
        </xdr:cNvPr>
        <xdr:cNvSpPr txBox="1"/>
      </xdr:nvSpPr>
      <xdr:spPr>
        <a:xfrm>
          <a:off x="22212300" y="102062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4" name="直線コネクタ 803">
          <a:extLst>
            <a:ext uri="{FF2B5EF4-FFF2-40B4-BE49-F238E27FC236}">
              <a16:creationId xmlns:a16="http://schemas.microsoft.com/office/drawing/2014/main" xmlns="" id="{00000000-0008-0000-0700-000024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149115</xdr:rowOff>
    </xdr:from>
    <xdr:ext cx="534377" cy="259045"/>
    <xdr:sp macro="" textlink="">
      <xdr:nvSpPr>
        <xdr:cNvPr id="805" name="前年度繰上充用金最大値テキスト">
          <a:extLst>
            <a:ext uri="{FF2B5EF4-FFF2-40B4-BE49-F238E27FC236}">
              <a16:creationId xmlns:a16="http://schemas.microsoft.com/office/drawing/2014/main" xmlns="" id="{00000000-0008-0000-0700-000025030000}"/>
            </a:ext>
          </a:extLst>
        </xdr:cNvPr>
        <xdr:cNvSpPr txBox="1"/>
      </xdr:nvSpPr>
      <xdr:spPr>
        <a:xfrm>
          <a:off x="22212300" y="8378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12,256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30988</xdr:rowOff>
    </xdr:from>
    <xdr:to>
      <xdr:col>116</xdr:col>
      <xdr:colOff>152400</xdr:colOff>
      <xdr:row>50</xdr:row>
      <xdr:rowOff>30988</xdr:rowOff>
    </xdr:to>
    <xdr:cxnSp macro="">
      <xdr:nvCxnSpPr>
        <xdr:cNvPr id="806" name="直線コネクタ 805">
          <a:extLst>
            <a:ext uri="{FF2B5EF4-FFF2-40B4-BE49-F238E27FC236}">
              <a16:creationId xmlns:a16="http://schemas.microsoft.com/office/drawing/2014/main" xmlns="" id="{00000000-0008-0000-0700-000026030000}"/>
            </a:ext>
          </a:extLst>
        </xdr:cNvPr>
        <xdr:cNvCxnSpPr/>
      </xdr:nvCxnSpPr>
      <xdr:spPr>
        <a:xfrm>
          <a:off x="22072600" y="8603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07" name="直線コネクタ 806">
          <a:extLst>
            <a:ext uri="{FF2B5EF4-FFF2-40B4-BE49-F238E27FC236}">
              <a16:creationId xmlns:a16="http://schemas.microsoft.com/office/drawing/2014/main" xmlns="" id="{00000000-0008-0000-0700-000027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8145</xdr:rowOff>
    </xdr:from>
    <xdr:ext cx="313932" cy="259045"/>
    <xdr:sp macro="" textlink="">
      <xdr:nvSpPr>
        <xdr:cNvPr id="808" name="前年度繰上充用金平均値テキスト">
          <a:extLst>
            <a:ext uri="{FF2B5EF4-FFF2-40B4-BE49-F238E27FC236}">
              <a16:creationId xmlns:a16="http://schemas.microsoft.com/office/drawing/2014/main" xmlns="" id="{00000000-0008-0000-0700-000028030000}"/>
            </a:ext>
          </a:extLst>
        </xdr:cNvPr>
        <xdr:cNvSpPr txBox="1"/>
      </xdr:nvSpPr>
      <xdr:spPr>
        <a:xfrm>
          <a:off x="22212300" y="9952245"/>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156718</xdr:rowOff>
    </xdr:from>
    <xdr:to>
      <xdr:col>116</xdr:col>
      <xdr:colOff>114300</xdr:colOff>
      <xdr:row>59</xdr:row>
      <xdr:rowOff>86868</xdr:rowOff>
    </xdr:to>
    <xdr:sp macro="" textlink="">
      <xdr:nvSpPr>
        <xdr:cNvPr id="809" name="フローチャート: 判断 808">
          <a:extLst>
            <a:ext uri="{FF2B5EF4-FFF2-40B4-BE49-F238E27FC236}">
              <a16:creationId xmlns:a16="http://schemas.microsoft.com/office/drawing/2014/main" xmlns="" id="{00000000-0008-0000-0700-000029030000}"/>
            </a:ext>
          </a:extLst>
        </xdr:cNvPr>
        <xdr:cNvSpPr/>
      </xdr:nvSpPr>
      <xdr:spPr>
        <a:xfrm>
          <a:off x="22110700" y="10100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0" name="直線コネクタ 809">
          <a:extLst>
            <a:ext uri="{FF2B5EF4-FFF2-40B4-BE49-F238E27FC236}">
              <a16:creationId xmlns:a16="http://schemas.microsoft.com/office/drawing/2014/main" xmlns="" id="{00000000-0008-0000-0700-00002A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157353</xdr:rowOff>
    </xdr:from>
    <xdr:to>
      <xdr:col>112</xdr:col>
      <xdr:colOff>38100</xdr:colOff>
      <xdr:row>59</xdr:row>
      <xdr:rowOff>87503</xdr:rowOff>
    </xdr:to>
    <xdr:sp macro="" textlink="">
      <xdr:nvSpPr>
        <xdr:cNvPr id="811" name="フローチャート: 判断 810">
          <a:extLst>
            <a:ext uri="{FF2B5EF4-FFF2-40B4-BE49-F238E27FC236}">
              <a16:creationId xmlns:a16="http://schemas.microsoft.com/office/drawing/2014/main" xmlns="" id="{00000000-0008-0000-0700-00002B030000}"/>
            </a:ext>
          </a:extLst>
        </xdr:cNvPr>
        <xdr:cNvSpPr/>
      </xdr:nvSpPr>
      <xdr:spPr>
        <a:xfrm>
          <a:off x="21272500" y="101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104030</xdr:rowOff>
    </xdr:from>
    <xdr:ext cx="313932" cy="259045"/>
    <xdr:sp macro="" textlink="">
      <xdr:nvSpPr>
        <xdr:cNvPr id="812" name="テキスト ボックス 811">
          <a:extLst>
            <a:ext uri="{FF2B5EF4-FFF2-40B4-BE49-F238E27FC236}">
              <a16:creationId xmlns:a16="http://schemas.microsoft.com/office/drawing/2014/main" xmlns="" id="{00000000-0008-0000-0700-00002C030000}"/>
            </a:ext>
          </a:extLst>
        </xdr:cNvPr>
        <xdr:cNvSpPr txBox="1"/>
      </xdr:nvSpPr>
      <xdr:spPr>
        <a:xfrm>
          <a:off x="21166333" y="987668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3" name="直線コネクタ 812">
          <a:extLst>
            <a:ext uri="{FF2B5EF4-FFF2-40B4-BE49-F238E27FC236}">
              <a16:creationId xmlns:a16="http://schemas.microsoft.com/office/drawing/2014/main" xmlns="" id="{00000000-0008-0000-0700-00002D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158115</xdr:rowOff>
    </xdr:from>
    <xdr:to>
      <xdr:col>107</xdr:col>
      <xdr:colOff>101600</xdr:colOff>
      <xdr:row>59</xdr:row>
      <xdr:rowOff>88265</xdr:rowOff>
    </xdr:to>
    <xdr:sp macro="" textlink="">
      <xdr:nvSpPr>
        <xdr:cNvPr id="814" name="フローチャート: 判断 813">
          <a:extLst>
            <a:ext uri="{FF2B5EF4-FFF2-40B4-BE49-F238E27FC236}">
              <a16:creationId xmlns:a16="http://schemas.microsoft.com/office/drawing/2014/main" xmlns="" id="{00000000-0008-0000-0700-00002E030000}"/>
            </a:ext>
          </a:extLst>
        </xdr:cNvPr>
        <xdr:cNvSpPr/>
      </xdr:nvSpPr>
      <xdr:spPr>
        <a:xfrm>
          <a:off x="20383500" y="10102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104792</xdr:rowOff>
    </xdr:from>
    <xdr:ext cx="313932" cy="259045"/>
    <xdr:sp macro="" textlink="">
      <xdr:nvSpPr>
        <xdr:cNvPr id="815" name="テキスト ボックス 814">
          <a:extLst>
            <a:ext uri="{FF2B5EF4-FFF2-40B4-BE49-F238E27FC236}">
              <a16:creationId xmlns:a16="http://schemas.microsoft.com/office/drawing/2014/main" xmlns="" id="{00000000-0008-0000-0700-00002F030000}"/>
            </a:ext>
          </a:extLst>
        </xdr:cNvPr>
        <xdr:cNvSpPr txBox="1"/>
      </xdr:nvSpPr>
      <xdr:spPr>
        <a:xfrm>
          <a:off x="20277333" y="987744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16" name="直線コネクタ 815">
          <a:extLst>
            <a:ext uri="{FF2B5EF4-FFF2-40B4-BE49-F238E27FC236}">
              <a16:creationId xmlns:a16="http://schemas.microsoft.com/office/drawing/2014/main" xmlns="" id="{00000000-0008-0000-0700-000030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157861</xdr:rowOff>
    </xdr:from>
    <xdr:to>
      <xdr:col>102</xdr:col>
      <xdr:colOff>165100</xdr:colOff>
      <xdr:row>59</xdr:row>
      <xdr:rowOff>88011</xdr:rowOff>
    </xdr:to>
    <xdr:sp macro="" textlink="">
      <xdr:nvSpPr>
        <xdr:cNvPr id="817" name="フローチャート: 判断 816">
          <a:extLst>
            <a:ext uri="{FF2B5EF4-FFF2-40B4-BE49-F238E27FC236}">
              <a16:creationId xmlns:a16="http://schemas.microsoft.com/office/drawing/2014/main" xmlns="" id="{00000000-0008-0000-0700-000031030000}"/>
            </a:ext>
          </a:extLst>
        </xdr:cNvPr>
        <xdr:cNvSpPr/>
      </xdr:nvSpPr>
      <xdr:spPr>
        <a:xfrm>
          <a:off x="19494500" y="1010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104538</xdr:rowOff>
    </xdr:from>
    <xdr:ext cx="313932" cy="259045"/>
    <xdr:sp macro="" textlink="">
      <xdr:nvSpPr>
        <xdr:cNvPr id="818" name="テキスト ボックス 817">
          <a:extLst>
            <a:ext uri="{FF2B5EF4-FFF2-40B4-BE49-F238E27FC236}">
              <a16:creationId xmlns:a16="http://schemas.microsoft.com/office/drawing/2014/main" xmlns="" id="{00000000-0008-0000-0700-000032030000}"/>
            </a:ext>
          </a:extLst>
        </xdr:cNvPr>
        <xdr:cNvSpPr txBox="1"/>
      </xdr:nvSpPr>
      <xdr:spPr>
        <a:xfrm>
          <a:off x="19388333" y="987718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160909</xdr:rowOff>
    </xdr:from>
    <xdr:to>
      <xdr:col>98</xdr:col>
      <xdr:colOff>38100</xdr:colOff>
      <xdr:row>59</xdr:row>
      <xdr:rowOff>91059</xdr:rowOff>
    </xdr:to>
    <xdr:sp macro="" textlink="">
      <xdr:nvSpPr>
        <xdr:cNvPr id="819" name="フローチャート: 判断 818">
          <a:extLst>
            <a:ext uri="{FF2B5EF4-FFF2-40B4-BE49-F238E27FC236}">
              <a16:creationId xmlns:a16="http://schemas.microsoft.com/office/drawing/2014/main" xmlns="" id="{00000000-0008-0000-0700-000033030000}"/>
            </a:ext>
          </a:extLst>
        </xdr:cNvPr>
        <xdr:cNvSpPr/>
      </xdr:nvSpPr>
      <xdr:spPr>
        <a:xfrm>
          <a:off x="18605500" y="10105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107586</xdr:rowOff>
    </xdr:from>
    <xdr:ext cx="313932" cy="259045"/>
    <xdr:sp macro="" textlink="">
      <xdr:nvSpPr>
        <xdr:cNvPr id="820" name="テキスト ボックス 819">
          <a:extLst>
            <a:ext uri="{FF2B5EF4-FFF2-40B4-BE49-F238E27FC236}">
              <a16:creationId xmlns:a16="http://schemas.microsoft.com/office/drawing/2014/main" xmlns="" id="{00000000-0008-0000-0700-000034030000}"/>
            </a:ext>
          </a:extLst>
        </xdr:cNvPr>
        <xdr:cNvSpPr txBox="1"/>
      </xdr:nvSpPr>
      <xdr:spPr>
        <a:xfrm>
          <a:off x="18499333" y="988023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xmlns="" id="{00000000-0008-0000-0700-00003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xmlns="" id="{00000000-0008-0000-0700-00003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xmlns="" id="{00000000-0008-0000-0700-00003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xmlns="" id="{00000000-0008-0000-0700-00003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xmlns="" id="{00000000-0008-0000-0700-00003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26" name="楕円 825">
          <a:extLst>
            <a:ext uri="{FF2B5EF4-FFF2-40B4-BE49-F238E27FC236}">
              <a16:creationId xmlns:a16="http://schemas.microsoft.com/office/drawing/2014/main" xmlns="" id="{00000000-0008-0000-0700-00003A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135145</xdr:rowOff>
    </xdr:from>
    <xdr:ext cx="249299" cy="259045"/>
    <xdr:sp macro="" textlink="">
      <xdr:nvSpPr>
        <xdr:cNvPr id="827" name="前年度繰上充用金該当値テキスト">
          <a:extLst>
            <a:ext uri="{FF2B5EF4-FFF2-40B4-BE49-F238E27FC236}">
              <a16:creationId xmlns:a16="http://schemas.microsoft.com/office/drawing/2014/main" xmlns="" id="{00000000-0008-0000-0700-00003B030000}"/>
            </a:ext>
          </a:extLst>
        </xdr:cNvPr>
        <xdr:cNvSpPr txBox="1"/>
      </xdr:nvSpPr>
      <xdr:spPr>
        <a:xfrm>
          <a:off x="22212300" y="100792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28" name="楕円 827">
          <a:extLst>
            <a:ext uri="{FF2B5EF4-FFF2-40B4-BE49-F238E27FC236}">
              <a16:creationId xmlns:a16="http://schemas.microsoft.com/office/drawing/2014/main" xmlns="" id="{00000000-0008-0000-0700-00003C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29" name="テキスト ボックス 828">
          <a:extLst>
            <a:ext uri="{FF2B5EF4-FFF2-40B4-BE49-F238E27FC236}">
              <a16:creationId xmlns:a16="http://schemas.microsoft.com/office/drawing/2014/main" xmlns="" id="{00000000-0008-0000-0700-00003D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0" name="楕円 829">
          <a:extLst>
            <a:ext uri="{FF2B5EF4-FFF2-40B4-BE49-F238E27FC236}">
              <a16:creationId xmlns:a16="http://schemas.microsoft.com/office/drawing/2014/main" xmlns="" id="{00000000-0008-0000-0700-00003E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31" name="テキスト ボックス 830">
          <a:extLst>
            <a:ext uri="{FF2B5EF4-FFF2-40B4-BE49-F238E27FC236}">
              <a16:creationId xmlns:a16="http://schemas.microsoft.com/office/drawing/2014/main" xmlns="" id="{00000000-0008-0000-0700-00003F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2" name="楕円 831">
          <a:extLst>
            <a:ext uri="{FF2B5EF4-FFF2-40B4-BE49-F238E27FC236}">
              <a16:creationId xmlns:a16="http://schemas.microsoft.com/office/drawing/2014/main" xmlns="" id="{00000000-0008-0000-0700-000040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3" name="テキスト ボックス 832">
          <a:extLst>
            <a:ext uri="{FF2B5EF4-FFF2-40B4-BE49-F238E27FC236}">
              <a16:creationId xmlns:a16="http://schemas.microsoft.com/office/drawing/2014/main" xmlns="" id="{00000000-0008-0000-0700-000041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34" name="楕円 833">
          <a:extLst>
            <a:ext uri="{FF2B5EF4-FFF2-40B4-BE49-F238E27FC236}">
              <a16:creationId xmlns:a16="http://schemas.microsoft.com/office/drawing/2014/main" xmlns="" id="{00000000-0008-0000-0700-000042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35" name="テキスト ボックス 834">
          <a:extLst>
            <a:ext uri="{FF2B5EF4-FFF2-40B4-BE49-F238E27FC236}">
              <a16:creationId xmlns:a16="http://schemas.microsoft.com/office/drawing/2014/main" xmlns="" id="{00000000-0008-0000-0700-000043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6" name="正方形/長方形 835">
          <a:extLst>
            <a:ext uri="{FF2B5EF4-FFF2-40B4-BE49-F238E27FC236}">
              <a16:creationId xmlns:a16="http://schemas.microsoft.com/office/drawing/2014/main" xmlns="" id="{00000000-0008-0000-0700-00004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7" name="正方形/長方形 836">
          <a:extLst>
            <a:ext uri="{FF2B5EF4-FFF2-40B4-BE49-F238E27FC236}">
              <a16:creationId xmlns:a16="http://schemas.microsoft.com/office/drawing/2014/main" xmlns="" id="{00000000-0008-0000-0700-00004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8" name="テキスト ボックス 837">
          <a:extLst>
            <a:ext uri="{FF2B5EF4-FFF2-40B4-BE49-F238E27FC236}">
              <a16:creationId xmlns:a16="http://schemas.microsoft.com/office/drawing/2014/main" xmlns="" id="{00000000-0008-0000-0700-00004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総務費は、平成</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28</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から増加していたふるさと納税に係る経費が減少し、まちづくり応援基金積立金や市建設庁舎改修工事等の増加により若干の伸びとなった。民生費は、子ども・子育て支援新制度に係る給付費や障害者自立支援給付費及び生活保護費の増加に伴い増加し続けているが、臨時福祉給付給付費が皆減した。衛生費は、一部事務組合で行っているごみ処理施設の元利償還の終了に伴い最上広域一部事務組合負担金が減少傾向にあり、平成</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26</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年度に比べ</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千円減少している。</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農林水産業費は、長年負担してきた国営土地改良事業の終了や多面的支払機能交付金、森林・林業再生基盤づくり交付金などが減少したことにより、平成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年度に比べ</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千円減少している。商工費は、市企業立地促進条例に基づく用地取得助成金や産業立地促進制度預託金の増加により、平成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年度に比べ</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千円増加している。教育費は、日新中学校大規模改修事業や学校施設環境改善交付金の減少により、平成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年度に比べ</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千円減少し、萩野学園建設事業が完了した平成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年度と比べ半減したが、今後は</a:t>
          </a:r>
          <a:r>
            <a:rPr kumimoji="1" lang="ja-JP" altLang="en-US" sz="12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明倫学区小中一貫教育校建設事業により増加する。</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また、一人当たりの公債費が</a:t>
          </a:r>
          <a:r>
            <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a:t>
          </a:r>
          <a:r>
            <a:rPr kumimoji="0"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内</a:t>
          </a:r>
          <a:r>
            <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平均</a:t>
          </a:r>
          <a:r>
            <a:rPr kumimoji="0"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値</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よりも大幅に低いのは、市債の発行を交付税措置の有利なものや必要最小限に抑制するなど、計画的な市債発行により市債残高の縮減に努めてきたためである。なお、災害復旧事業費については平成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月の豪雨災害によるもので令和元年度へ継続して事業が行われる。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山形県新庄市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財政調整基金残高は、中核工業団地の売払い収入を積み立てたことで近年大幅に増加した。実質単年度収支については、平成</a:t>
          </a:r>
          <a:r>
            <a:rPr kumimoji="1" lang="en-US" altLang="ja-JP" sz="12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25</a:t>
          </a:r>
          <a:r>
            <a:rPr kumimoji="1" lang="ja-JP" altLang="en-US" sz="12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2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26</a:t>
          </a:r>
          <a:r>
            <a:rPr kumimoji="1" lang="ja-JP" altLang="en-US" sz="12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の萩野学園建設など大規模事業実施年度は低下している。また、障害者自立支援給付費、生活保護費、子ども子育て支援新制度関係給付費などの扶助費の増加も、近年、実質単年度収支が低下する要因となっている。平成</a:t>
          </a:r>
          <a:r>
            <a:rPr kumimoji="1" lang="en-US" altLang="ja-JP" sz="12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29</a:t>
          </a:r>
          <a:r>
            <a:rPr kumimoji="1" lang="ja-JP" altLang="en-US" sz="12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年度で国営土地改良事業負担金が終了したこと、</a:t>
          </a:r>
          <a:r>
            <a:rPr kumimoji="1" lang="en-US" altLang="ja-JP" sz="12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a:t>
          </a:r>
          <a:r>
            <a:rPr kumimoji="1" lang="ja-JP" altLang="en-US" sz="12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月の豪雨災害による特別交付税の増や、財政調整基金やまちづくり応援基金など基金繰入金により実質収支額が増加し、実質単年度収支についても上昇した。</a:t>
          </a:r>
          <a:endParaRPr kumimoji="1" lang="en-US" altLang="ja-JP" sz="12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25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山形県新庄市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全ての会計で実質収支は黒字、または収支差なしとなっている。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これは、各会計で、一般会計と同様に、経常経費の削減、定員の適正化による人件費の抑制など経営の効率化を行い、また、各保険料や使用料の徴収強化など収入確保に努めてきた結果が表れている。しかし、公共下水道事業特別会計など、会計によっては法令等の基準以上の一般会計繰入金によって黒字化がなされている会計もある。</a:t>
          </a:r>
          <a:endPar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平成</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年度より営農飲雑用水事業特別会計は水道事業会計に統合され、公共下水道事業特別会計及び農業集落排水事業特別会計は令和</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年度より地方公営企業法適用の公営企業会計に移行するが、今後はより一層の経営の効率化、経常経費の削減により、経営基盤の強化や財政マネジメントの向上等に取り組んでいく必要がある。</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xmlns=""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xmlns=""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xmlns=""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xmlns=""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xmlns=""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xmlns=""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xmlns=""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xmlns=""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xmlns=""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xmlns=""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山形県新庄市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平成</a:t>
          </a:r>
          <a:r>
            <a:rPr kumimoji="1" lang="en-US" altLang="ja-JP" sz="12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16</a:t>
          </a:r>
          <a:r>
            <a:rPr kumimoji="1" lang="ja-JP" altLang="en-US" sz="12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a:t>
          </a:r>
          <a:r>
            <a:rPr kumimoji="1" lang="en-US" altLang="ja-JP" sz="12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7</a:t>
          </a:r>
          <a:r>
            <a:rPr kumimoji="1" lang="ja-JP" altLang="en-US" sz="12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月策定の「財政再建計画」と平成</a:t>
          </a:r>
          <a:r>
            <a:rPr kumimoji="1" lang="en-US" altLang="ja-JP" sz="12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27</a:t>
          </a:r>
          <a:r>
            <a:rPr kumimoji="1" lang="ja-JP" altLang="en-US" sz="12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a:t>
          </a:r>
          <a:r>
            <a:rPr kumimoji="1" lang="en-US" altLang="ja-JP" sz="12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a:t>
          </a:r>
          <a:r>
            <a:rPr kumimoji="1" lang="ja-JP" altLang="en-US" sz="12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月策定の「中期財政計画」に基づき、市債の新規発行を交付税措置のあるものなど必要最小限に抑制し市債残高を縮減したことで、元利償還金は平成</a:t>
          </a:r>
          <a:r>
            <a:rPr kumimoji="1" lang="en-US" altLang="ja-JP" sz="12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26</a:t>
          </a:r>
          <a:r>
            <a:rPr kumimoji="1" lang="ja-JP" altLang="en-US" sz="12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年度から</a:t>
          </a:r>
          <a:r>
            <a:rPr kumimoji="1" lang="en-US" altLang="ja-JP" sz="12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135</a:t>
          </a:r>
          <a:r>
            <a:rPr kumimoji="1" lang="ja-JP" altLang="en-US" sz="12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百万円の減となり、</a:t>
          </a:r>
          <a:r>
            <a:rPr kumimoji="1" lang="ja-JP" altLang="en-US" sz="125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それに伴い算入公債費等も減少した。平成</a:t>
          </a:r>
          <a:r>
            <a:rPr kumimoji="1" lang="en-US" altLang="ja-JP" sz="125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26</a:t>
          </a:r>
          <a:r>
            <a:rPr kumimoji="1" lang="ja-JP" altLang="en-US" sz="125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年度以降横ばいととなっていた実質公債費比率の分子合計は、国営土地改良事業負担が平成</a:t>
          </a:r>
          <a:r>
            <a:rPr kumimoji="1" lang="en-US" altLang="ja-JP" sz="125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29</a:t>
          </a:r>
          <a:r>
            <a:rPr kumimoji="1" lang="ja-JP" altLang="en-US" sz="125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年度に終了したことで、債務負担行為に基づく</a:t>
          </a:r>
          <a:r>
            <a:rPr kumimoji="1" lang="ja-JP" altLang="en-US" sz="12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支出額が大幅に減少した。今後は、明倫学区小中一貫教育校等の大型施設整備や老朽化した公共施設の改修などの実施に伴い市債残高は増加し、令和</a:t>
          </a:r>
          <a:r>
            <a:rPr kumimoji="1" lang="en-US" altLang="ja-JP" sz="12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a:t>
          </a:r>
          <a:r>
            <a:rPr kumimoji="1" lang="ja-JP" altLang="en-US" sz="12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年度以降は再び分子が増加に転じる見込みとなっている。</a:t>
          </a:r>
          <a:endParaRPr kumimoji="1" lang="en-US" altLang="ja-JP" sz="125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xmlns="" id="{00000000-0008-0000-0A00-00001500000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xmlns="" id="{00000000-0008-0000-0A00-00001600000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xmlns="" id="{00000000-0008-0000-0A00-000017000000}"/>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xmlns="" id="{00000000-0008-0000-0A00-000018000000}"/>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ysClr val="windowText" lastClr="000000"/>
              </a:solidFill>
              <a:latin typeface="ＭＳ ゴシック" pitchFamily="49" charset="-128"/>
              <a:ea typeface="ＭＳ ゴシック" pitchFamily="49" charset="-128"/>
            </a:rPr>
            <a:t>満期一括償還地方債の借入に係る積立てはない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山形県新庄市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債務負担行為に基づく支出予定額は、その大半を占めている国営土地改良事業負担の支払いが平成</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29</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年度で終了し減少したが、市債の現在高は、市有施設の耐震化や萩野学園建設等の大規模事業の実施に伴う市債発行により平成</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25</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増加に転じている。今後も、明倫学区小中一貫教育校などの大型施設建設や老朽化した公共施設の改修などの実施に伴い、市債残高は増加し将来負担比率も上昇していくことが見込まれるが、過大な将来負担を負うことのないよう、市債の発行を交付税措置のあるものなど必要最小限に抑制し、また、財政調整基金や市有施設整備基金、減債基金などへの積立により充当可能基金を確保していくなど、「中期財政計画」に基づき健全な財政運営に努める。</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平成</a:t>
          </a:r>
          <a:r>
            <a:rPr lang="en-US" altLang="ja-JP" sz="1800" b="1">
              <a:solidFill>
                <a:schemeClr val="tx1"/>
              </a:solidFill>
              <a:latin typeface="ＭＳ ゴシック" pitchFamily="49" charset="-128"/>
              <a:ea typeface="ＭＳ ゴシック" pitchFamily="49" charset="-128"/>
            </a:rPr>
            <a:t>30</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山形県新庄市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財政調整基金については</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、中核工業団地の用地売り払い収入</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36</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百万円を財政調整基金に積み立てし、まちづくり応援基金については、</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100</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百万円の取り崩しを行い寄附者の意向に沿った事業に充当を行い、</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211</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百万円の積立てを行った。市有施設整備基金については、老朽化した公共施設の整備に備えて</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50</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百万円を積み立てた。地域福祉基金については、平成</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26</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年度から継続して</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20</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百万円を積み立てている。</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以上のことなどにより、平成</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年度の基金全体の残高は</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29</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年度に比べ</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222</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百万円の増となった。</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財政調整基金については、今後予定される明倫学区小中一貫教育校建設などの大型施設整備事業に充てるために減少していく見込みではあるが、災害や、社会情勢変動、緊急課題等に的確に対応するため、一定の基金残高を確保していく。また、市有施設整備基金をはじめとするその他特定目的基金については、公共施設の老朽化対策や緊急課題などに的確に対応することを目的として、計画的に積み立てを行っていく。具体的には市有施設整備基金及び地域福祉基金に継続的に積み立てを行っていく。</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（基金の使途）</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・市有施設整備基金：大規模な市有施設の建設及び改修。</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・まちづくり応援基金：寄附者の意向を反映した施策。（対象事業：産業振興、医療や福祉の充実、教育・文化・スポーツ振興、社会生活基盤の充実、環境保全、地域づくり）</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・地域福祉基金：市内において民間団体が行う高齢者等の保健の向上及び福祉の推進を図るための活動の支援。</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・市有施設整備基金：今後の市有施設の改修費の増加に対応するため、</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百万円を積み立てたことで、平成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141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百万円の増となった。</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・まちづくり応援基金：平成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年度よりふるさと納税寄附金が大きく増加したことに伴い毎年度の積立額も増加している。寄附者の意向を反映した事業に充てるために、平成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157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百万円を積立てし、</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百万円を取り崩した。平成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154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百万円を積立し、</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150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百万円を取り崩した。平成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211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百万円積立てし、</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百万円を取り崩した。平成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年度の基金残高は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年度に比べて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115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百万円の増となっている。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・地域福祉基金：平成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年度より毎年</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百万円の積み立てを計画的に行い、平成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年度基金残高は、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年度に比べ</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百万円の増となっている。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・市有施設整備基金：今後の市有施設の改修費の増加に対応するため、継続して積み立てを行っていく。</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・まちづくり応援基金：毎年度の寄附額から、寄附者への返礼品及び事務費を差し引いた額を積み立てている。また、積み立てた次年度以降に寄附者の意向を反映した施策に取り崩して充当する。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・地域福祉基金：市内の高齢者福祉施設の改修などに備えて、継続して積み立てを行っていく。</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年度に購入した中核工業団地の民間企業への用地売り払い収入を積み立ててきたことで、平成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年度以降基金残高は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2,000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百万円を超えている。平成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年度は中核工業団地土地売り払い収入を積み立てたものの、学校施設環境改善交付金の国返還金に充てるために取り崩しを行ったため、平成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年度より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百万円減少したが、引き続き</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中核工業団地の用地売り払い収入</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36</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百万円を積み立てを行い、平成</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年度は</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2,103</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百万円となっている。</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予定される明倫学区小中一貫教育校建設などの大型施設整備事業、老朽化した施設の改修の実施などに充てるために基金残高は減少していく見込みではあるが、災害や、社会情勢変動、緊急課題等に的確に対応するため一定の基金残高は必要不可欠であり、少なくとも標準財政規模の</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パーセントとなる</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億円以上を確保できるよう、今後も可能な限り継続的な積み立てを行っていく。</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年度に整備したデジタル防災行政無線（同報系）の整備に係り借り入れた市債（緊急防災減災事業債）の</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％に当たる</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百万円を、平成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年度より積み立てを行っており平成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年度基金残高は</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年度に比べ</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百万円の増となっている。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県の補助金を受けるため、デジタル防災行政無線整備に係る市債の</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％を借入年度以降</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年間積み立てるものであり基金残高は毎年度増加していく。平成</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年から</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ヶ年を掛けデジタル防災行政無線（同報系）の追加整備を行い、新たに市債の借り入れを行うため、毎年の積立額はさらに増加する。また、積み立てを行ったデジタル防災行政無線整備分の基金については、整備のために借り入れた市債の償還金に充てるために、今後取り崩しを行う予定である。</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E0AB151D-C4B0-4C64-B4E1-014C911807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993147A2-1FDD-4BD9-8D2F-DADEC971EC9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xmlns="" id="{7C378F4C-A874-4048-9685-A26CD82D11DE}"/>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xmlns="" id="{709E2CF7-F4B0-44DF-9A1F-A41988642A8A}"/>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xmlns="" id="{931473DC-A96D-49C4-957D-F70FA6A19945}"/>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xmlns="" id="{DB6AC2C7-5404-45D5-BAB5-03ABB2EE1A43}"/>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山形県新庄市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xmlns="" id="{38D5BD74-8A43-443F-9EA9-B5A9A575FCE1}"/>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xmlns="" id="{CFAC206E-4746-4510-8FD2-FDF9BF923E6C}"/>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xmlns="" id="{22F49111-4784-4E5C-A326-3F343BE1774A}"/>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xmlns="" id="{E39EAFA9-5469-4E0E-B45E-80E9FFE90AF7}"/>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xmlns="" id="{4A33E76B-CB1E-4111-8581-3945350F2996}"/>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xmlns="" id="{0133C32C-02B1-48D2-A9B3-CC887E939EEA}"/>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35,849
35,482
222.85
17,711,044
16,702,148
930,163
9,464,990
14,358,630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xmlns="" id="{0BCE84BB-C3F1-4822-BDBA-6FE5D3CDA4E9}"/>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xmlns="" id="{3D470C9D-9BD2-487D-B79C-A99EC6982E24}"/>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xmlns="" id="{30193ECA-3B0A-4833-9C8A-FB571B597529}"/>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26.8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xmlns="" id="{8D105D3B-4A61-4F7D-BE87-0E81A0F17F5D}"/>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xmlns="" id="{B3B43A47-E123-409F-B2F9-403E63A7BE6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xmlns="" id="{C0B4CA32-F661-4AFF-BF13-C17D8FEE5DFC}"/>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xmlns="" id="{F32BC8AF-8425-4D14-9842-F4596BDCA8D1}"/>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xmlns="" id="{89AC261E-DDF3-4298-AA39-2C586253CC3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xmlns="" id="{824B30C5-4D0F-4419-92CA-B287B820EE87}"/>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xmlns="" id="{3609F324-52F5-4791-B32D-5F74838CF5AA}"/>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xmlns="" id="{DA2B6127-B09F-4E65-85C6-94E424337A8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xmlns="" id="{0FF6E858-D8DE-4F01-8CD1-8BA64E444E9F}"/>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xmlns="" id="{142193A8-DF38-46E6-9755-3E8757F14CCF}"/>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xmlns="" id="{4FD4A4E5-8DFE-43A5-8E79-6CE6AEDE6EDB}"/>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xmlns="" id="{2D35622B-F63E-4B9A-B508-7B159D33FDDE}"/>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xmlns="" id="{26252E93-36F7-4FD7-A762-F30E6F650BFE}"/>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xmlns="" id="{533856DF-1D3C-48DB-AC00-A39659E84609}"/>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47625</xdr:rowOff>
    </xdr:from>
    <xdr:ext cx="8896666" cy="259045"/>
    <xdr:sp macro="" textlink="">
      <xdr:nvSpPr>
        <xdr:cNvPr id="31" name="テキスト ボックス 30">
          <a:extLst>
            <a:ext uri="{FF2B5EF4-FFF2-40B4-BE49-F238E27FC236}">
              <a16:creationId xmlns:a16="http://schemas.microsoft.com/office/drawing/2014/main" xmlns="" id="{2373FEB6-C547-4F41-A377-D412644378AD}"/>
            </a:ext>
          </a:extLst>
        </xdr:cNvPr>
        <xdr:cNvSpPr txBox="1"/>
      </xdr:nvSpPr>
      <xdr:spPr>
        <a:xfrm>
          <a:off x="419100" y="27813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168275</xdr:rowOff>
    </xdr:from>
    <xdr:ext cx="6046335" cy="259045"/>
    <xdr:sp macro="" textlink="">
      <xdr:nvSpPr>
        <xdr:cNvPr id="32" name="テキスト ボックス 31">
          <a:extLst>
            <a:ext uri="{FF2B5EF4-FFF2-40B4-BE49-F238E27FC236}">
              <a16:creationId xmlns:a16="http://schemas.microsoft.com/office/drawing/2014/main" xmlns="" id="{E1A31ADD-ACB0-4A64-A750-301E510C83C4}"/>
            </a:ext>
          </a:extLst>
        </xdr:cNvPr>
        <xdr:cNvSpPr txBox="1"/>
      </xdr:nvSpPr>
      <xdr:spPr>
        <a:xfrm>
          <a:off x="419100" y="30734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117475</xdr:rowOff>
    </xdr:from>
    <xdr:ext cx="8295925" cy="259045"/>
    <xdr:sp macro="" textlink="">
      <xdr:nvSpPr>
        <xdr:cNvPr id="33" name="テキスト ボックス 32">
          <a:extLst>
            <a:ext uri="{FF2B5EF4-FFF2-40B4-BE49-F238E27FC236}">
              <a16:creationId xmlns:a16="http://schemas.microsoft.com/office/drawing/2014/main" xmlns="" id="{6D40D759-6FCC-4CB8-ADF5-5669CC0387FE}"/>
            </a:ext>
          </a:extLst>
        </xdr:cNvPr>
        <xdr:cNvSpPr txBox="1"/>
      </xdr:nvSpPr>
      <xdr:spPr>
        <a:xfrm>
          <a:off x="419100" y="3365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17</xdr:row>
      <xdr:rowOff>66675</xdr:rowOff>
    </xdr:from>
    <xdr:ext cx="10968003" cy="259045"/>
    <xdr:sp macro="" textlink="">
      <xdr:nvSpPr>
        <xdr:cNvPr id="34" name="テキスト ボックス 33">
          <a:extLst>
            <a:ext uri="{FF2B5EF4-FFF2-40B4-BE49-F238E27FC236}">
              <a16:creationId xmlns:a16="http://schemas.microsoft.com/office/drawing/2014/main" xmlns="" id="{A3E413A4-DDA2-4332-B17C-B0FEFF2902BA}"/>
            </a:ext>
          </a:extLst>
        </xdr:cNvPr>
        <xdr:cNvSpPr txBox="1"/>
      </xdr:nvSpPr>
      <xdr:spPr>
        <a:xfrm>
          <a:off x="419100" y="3657600"/>
          <a:ext cx="1096800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5" name="正方形/長方形 34">
          <a:extLst>
            <a:ext uri="{FF2B5EF4-FFF2-40B4-BE49-F238E27FC236}">
              <a16:creationId xmlns:a16="http://schemas.microsoft.com/office/drawing/2014/main" xmlns="" id="{4F6E5E98-18CD-412A-8DBE-8F2030E3A923}"/>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6" name="正方形/長方形 35">
          <a:extLst>
            <a:ext uri="{FF2B5EF4-FFF2-40B4-BE49-F238E27FC236}">
              <a16:creationId xmlns:a16="http://schemas.microsoft.com/office/drawing/2014/main" xmlns="" id="{6F750031-28E5-49B3-AB7D-99ED3DF1F9B4}"/>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7" name="正方形/長方形 36">
          <a:extLst>
            <a:ext uri="{FF2B5EF4-FFF2-40B4-BE49-F238E27FC236}">
              <a16:creationId xmlns:a16="http://schemas.microsoft.com/office/drawing/2014/main" xmlns="" id="{6831588A-8764-4640-996C-511806B96737}"/>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[ 57.7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8" name="正方形/長方形 37">
          <a:extLst>
            <a:ext uri="{FF2B5EF4-FFF2-40B4-BE49-F238E27FC236}">
              <a16:creationId xmlns:a16="http://schemas.microsoft.com/office/drawing/2014/main" xmlns="" id="{FBE83DEB-CC3D-45CA-8700-381998B75C4B}"/>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39" name="正方形/長方形 38">
          <a:extLst>
            <a:ext uri="{FF2B5EF4-FFF2-40B4-BE49-F238E27FC236}">
              <a16:creationId xmlns:a16="http://schemas.microsoft.com/office/drawing/2014/main" xmlns="" id="{701D0EBE-8728-4753-957C-ECF8FCF6EBE2}"/>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0" name="正方形/長方形 39">
          <a:extLst>
            <a:ext uri="{FF2B5EF4-FFF2-40B4-BE49-F238E27FC236}">
              <a16:creationId xmlns:a16="http://schemas.microsoft.com/office/drawing/2014/main" xmlns="" id="{6FA949D2-D9DC-496A-A314-93B5418167D6}"/>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1" name="正方形/長方形 40">
          <a:extLst>
            <a:ext uri="{FF2B5EF4-FFF2-40B4-BE49-F238E27FC236}">
              <a16:creationId xmlns:a16="http://schemas.microsoft.com/office/drawing/2014/main" xmlns="" id="{F08FD007-3EA4-467F-9304-2BFCD0F99959}"/>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2" name="正方形/長方形 41">
          <a:extLst>
            <a:ext uri="{FF2B5EF4-FFF2-40B4-BE49-F238E27FC236}">
              <a16:creationId xmlns:a16="http://schemas.microsoft.com/office/drawing/2014/main" xmlns="" id="{E854B4D0-CE73-46FB-9668-C2BF1BFCE05A}"/>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3" name="正方形/長方形 42">
          <a:extLst>
            <a:ext uri="{FF2B5EF4-FFF2-40B4-BE49-F238E27FC236}">
              <a16:creationId xmlns:a16="http://schemas.microsoft.com/office/drawing/2014/main" xmlns="" id="{AAE5FF37-C38D-4084-95CD-797930ED51E3}"/>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4" name="正方形/長方形 43">
          <a:extLst>
            <a:ext uri="{FF2B5EF4-FFF2-40B4-BE49-F238E27FC236}">
              <a16:creationId xmlns:a16="http://schemas.microsoft.com/office/drawing/2014/main" xmlns="" id="{A32EA7B9-C07D-4305-8BF8-177A62392467}"/>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5" name="正方形/長方形 44">
          <a:extLst>
            <a:ext uri="{FF2B5EF4-FFF2-40B4-BE49-F238E27FC236}">
              <a16:creationId xmlns:a16="http://schemas.microsoft.com/office/drawing/2014/main" xmlns="" id="{5097D4C4-EF04-4470-BF36-ECB7FBFC9FAC}"/>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6" name="正方形/長方形 45">
          <a:extLst>
            <a:ext uri="{FF2B5EF4-FFF2-40B4-BE49-F238E27FC236}">
              <a16:creationId xmlns:a16="http://schemas.microsoft.com/office/drawing/2014/main" xmlns="" id="{A369DFB2-5298-4378-8BFF-82EC354C7FC7}"/>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7" name="テキスト ボックス 46">
          <a:extLst>
            <a:ext uri="{FF2B5EF4-FFF2-40B4-BE49-F238E27FC236}">
              <a16:creationId xmlns:a16="http://schemas.microsoft.com/office/drawing/2014/main" xmlns="" id="{A7B79389-872A-4791-ACF2-BEB6DBD32BA7}"/>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当市では、平成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年度末に策定した公共施設等総合管理計画において公共施設等の延べ床面積を</a:t>
          </a:r>
          <a:r>
            <a:rPr kumimoji="1" lang="en-US" altLang="ja-JP" sz="1100">
              <a:latin typeface="ＭＳ Ｐゴシック" panose="020B0600070205080204" pitchFamily="50" charset="-128"/>
              <a:ea typeface="ＭＳ Ｐゴシック" panose="020B0600070205080204" pitchFamily="50" charset="-128"/>
            </a:rPr>
            <a:t>5.5</a:t>
          </a:r>
          <a:r>
            <a:rPr kumimoji="1" lang="ja-JP" altLang="en-US" sz="1100">
              <a:latin typeface="ＭＳ Ｐゴシック" panose="020B0600070205080204" pitchFamily="50" charset="-128"/>
              <a:ea typeface="ＭＳ Ｐゴシック" panose="020B0600070205080204" pitchFamily="50" charset="-128"/>
            </a:rPr>
            <a:t>％削減するという目標を掲げ、老朽化した施設の集約化・複合化や除却を進めている。有形固定資産減価償却率については昨年度と比べて</a:t>
          </a:r>
          <a:r>
            <a:rPr kumimoji="1" lang="en-US" altLang="ja-JP" sz="1100">
              <a:latin typeface="ＭＳ Ｐゴシック" panose="020B0600070205080204" pitchFamily="50" charset="-128"/>
              <a:ea typeface="ＭＳ Ｐゴシック" panose="020B0600070205080204" pitchFamily="50" charset="-128"/>
            </a:rPr>
            <a:t>1.6%</a:t>
          </a:r>
          <a:r>
            <a:rPr kumimoji="1" lang="ja-JP" altLang="en-US" sz="1100">
              <a:latin typeface="ＭＳ Ｐゴシック" panose="020B0600070205080204" pitchFamily="50" charset="-128"/>
              <a:ea typeface="ＭＳ Ｐゴシック" panose="020B0600070205080204" pitchFamily="50" charset="-128"/>
            </a:rPr>
            <a:t>の増加して</a:t>
          </a:r>
          <a:r>
            <a:rPr kumimoji="1" lang="en-US" altLang="ja-JP" sz="1100">
              <a:latin typeface="ＭＳ Ｐゴシック" panose="020B0600070205080204" pitchFamily="50" charset="-128"/>
              <a:ea typeface="ＭＳ Ｐゴシック" panose="020B0600070205080204" pitchFamily="50" charset="-128"/>
            </a:rPr>
            <a:t>57.7</a:t>
          </a:r>
          <a:r>
            <a:rPr kumimoji="1" lang="ja-JP" altLang="en-US" sz="1100">
              <a:latin typeface="ＭＳ Ｐゴシック" panose="020B0600070205080204" pitchFamily="50" charset="-128"/>
              <a:ea typeface="ＭＳ Ｐゴシック" panose="020B0600070205080204" pitchFamily="50" charset="-128"/>
            </a:rPr>
            <a:t>％と上昇傾向にあるが、類似団体内平均を下回っている。</a:t>
          </a:r>
        </a:p>
      </xdr:txBody>
    </xdr:sp>
    <xdr:clientData/>
  </xdr:twoCellAnchor>
  <xdr:oneCellAnchor>
    <xdr:from>
      <xdr:col>4</xdr:col>
      <xdr:colOff>174625</xdr:colOff>
      <xdr:row>23</xdr:row>
      <xdr:rowOff>47625</xdr:rowOff>
    </xdr:from>
    <xdr:ext cx="349839" cy="225703"/>
    <xdr:sp macro="" textlink="">
      <xdr:nvSpPr>
        <xdr:cNvPr id="48" name="テキスト ボックス 47">
          <a:extLst>
            <a:ext uri="{FF2B5EF4-FFF2-40B4-BE49-F238E27FC236}">
              <a16:creationId xmlns:a16="http://schemas.microsoft.com/office/drawing/2014/main" xmlns="" id="{A023670C-3906-45FC-A811-741BA2421764}"/>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49" name="直線コネクタ 48">
          <a:extLst>
            <a:ext uri="{FF2B5EF4-FFF2-40B4-BE49-F238E27FC236}">
              <a16:creationId xmlns:a16="http://schemas.microsoft.com/office/drawing/2014/main" xmlns="" id="{03D46FC1-3452-4EC1-BFEA-5215A99E13C6}"/>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36</xdr:row>
      <xdr:rowOff>74474</xdr:rowOff>
    </xdr:from>
    <xdr:ext cx="308097" cy="225703"/>
    <xdr:sp macro="" textlink="">
      <xdr:nvSpPr>
        <xdr:cNvPr id="50" name="テキスト ボックス 49">
          <a:extLst>
            <a:ext uri="{FF2B5EF4-FFF2-40B4-BE49-F238E27FC236}">
              <a16:creationId xmlns:a16="http://schemas.microsoft.com/office/drawing/2014/main" xmlns="" id="{4A0D64F5-915C-4D47-BFC7-93A313D85302}"/>
            </a:ext>
          </a:extLst>
        </xdr:cNvPr>
        <xdr:cNvSpPr txBox="1"/>
      </xdr:nvSpPr>
      <xdr:spPr>
        <a:xfrm>
          <a:off x="898403" y="7018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1" name="直線コネクタ 50">
          <a:extLst>
            <a:ext uri="{FF2B5EF4-FFF2-40B4-BE49-F238E27FC236}">
              <a16:creationId xmlns:a16="http://schemas.microsoft.com/office/drawing/2014/main" xmlns="" id="{BF3FDD91-D3E3-493A-8694-EDEEEB8D03E7}"/>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2" name="テキスト ボックス 51">
          <a:extLst>
            <a:ext uri="{FF2B5EF4-FFF2-40B4-BE49-F238E27FC236}">
              <a16:creationId xmlns:a16="http://schemas.microsoft.com/office/drawing/2014/main" xmlns="" id="{77123DC3-1C01-4762-BDBC-D261BA7FC1A7}"/>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3" name="直線コネクタ 52">
          <a:extLst>
            <a:ext uri="{FF2B5EF4-FFF2-40B4-BE49-F238E27FC236}">
              <a16:creationId xmlns:a16="http://schemas.microsoft.com/office/drawing/2014/main" xmlns="" id="{D7D223D4-83A9-49A6-8440-CF37B5BE1E2B}"/>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4" name="テキスト ボックス 53">
          <a:extLst>
            <a:ext uri="{FF2B5EF4-FFF2-40B4-BE49-F238E27FC236}">
              <a16:creationId xmlns:a16="http://schemas.microsoft.com/office/drawing/2014/main" xmlns="" id="{61C3238A-14F8-4A6A-AD2A-5131CD0ADA89}"/>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5" name="直線コネクタ 54">
          <a:extLst>
            <a:ext uri="{FF2B5EF4-FFF2-40B4-BE49-F238E27FC236}">
              <a16:creationId xmlns:a16="http://schemas.microsoft.com/office/drawing/2014/main" xmlns="" id="{DCB748C9-9091-4D55-A2CE-1880ACF2F56A}"/>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6" name="テキスト ボックス 55">
          <a:extLst>
            <a:ext uri="{FF2B5EF4-FFF2-40B4-BE49-F238E27FC236}">
              <a16:creationId xmlns:a16="http://schemas.microsoft.com/office/drawing/2014/main" xmlns="" id="{E041A001-1438-4A79-8BAB-F5194CA32381}"/>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7" name="直線コネクタ 56">
          <a:extLst>
            <a:ext uri="{FF2B5EF4-FFF2-40B4-BE49-F238E27FC236}">
              <a16:creationId xmlns:a16="http://schemas.microsoft.com/office/drawing/2014/main" xmlns="" id="{1DECE4BB-7978-4A34-A072-29842642A277}"/>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8" name="テキスト ボックス 57">
          <a:extLst>
            <a:ext uri="{FF2B5EF4-FFF2-40B4-BE49-F238E27FC236}">
              <a16:creationId xmlns:a16="http://schemas.microsoft.com/office/drawing/2014/main" xmlns="" id="{05ACFD6C-5122-4448-AC96-3A8AF7CD96A7}"/>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59" name="直線コネクタ 58">
          <a:extLst>
            <a:ext uri="{FF2B5EF4-FFF2-40B4-BE49-F238E27FC236}">
              <a16:creationId xmlns:a16="http://schemas.microsoft.com/office/drawing/2014/main" xmlns="" id="{F0C819BB-E07D-459A-AEBD-466800429D59}"/>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25</xdr:row>
      <xdr:rowOff>161257</xdr:rowOff>
    </xdr:from>
    <xdr:ext cx="410689" cy="225703"/>
    <xdr:sp macro="" textlink="">
      <xdr:nvSpPr>
        <xdr:cNvPr id="60" name="テキスト ボックス 59">
          <a:extLst>
            <a:ext uri="{FF2B5EF4-FFF2-40B4-BE49-F238E27FC236}">
              <a16:creationId xmlns:a16="http://schemas.microsoft.com/office/drawing/2014/main" xmlns="" id="{0D506D8A-C5AA-4BE6-BBA6-DA70AF12BEF3}"/>
            </a:ext>
          </a:extLst>
        </xdr:cNvPr>
        <xdr:cNvSpPr txBox="1"/>
      </xdr:nvSpPr>
      <xdr:spPr>
        <a:xfrm>
          <a:off x="795811" y="52190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1" name="直線コネクタ 60">
          <a:extLst>
            <a:ext uri="{FF2B5EF4-FFF2-40B4-BE49-F238E27FC236}">
              <a16:creationId xmlns:a16="http://schemas.microsoft.com/office/drawing/2014/main" xmlns="" id="{4C5681C0-CBCA-4E23-98D8-2BDEEF361658}"/>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23</xdr:row>
      <xdr:rowOff>144324</xdr:rowOff>
    </xdr:from>
    <xdr:ext cx="410689" cy="225703"/>
    <xdr:sp macro="" textlink="">
      <xdr:nvSpPr>
        <xdr:cNvPr id="62" name="テキスト ボックス 61">
          <a:extLst>
            <a:ext uri="{FF2B5EF4-FFF2-40B4-BE49-F238E27FC236}">
              <a16:creationId xmlns:a16="http://schemas.microsoft.com/office/drawing/2014/main" xmlns="" id="{3B08D034-F864-4A87-A2E6-B130494C5A4C}"/>
            </a:ext>
          </a:extLst>
        </xdr:cNvPr>
        <xdr:cNvSpPr txBox="1"/>
      </xdr:nvSpPr>
      <xdr:spPr>
        <a:xfrm>
          <a:off x="795811" y="4859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3" name="有形固定資産減価償却率グラフ枠">
          <a:extLst>
            <a:ext uri="{FF2B5EF4-FFF2-40B4-BE49-F238E27FC236}">
              <a16:creationId xmlns:a16="http://schemas.microsoft.com/office/drawing/2014/main" xmlns="" id="{6D117A09-CA6E-44E0-82C5-82B58DC99BC9}"/>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162242</xdr:rowOff>
    </xdr:from>
    <xdr:to>
      <xdr:col>23</xdr:col>
      <xdr:colOff>85090</xdr:colOff>
      <xdr:row>33</xdr:row>
      <xdr:rowOff>121285</xdr:rowOff>
    </xdr:to>
    <xdr:cxnSp macro="">
      <xdr:nvCxnSpPr>
        <xdr:cNvPr id="64" name="直線コネクタ 63">
          <a:extLst>
            <a:ext uri="{FF2B5EF4-FFF2-40B4-BE49-F238E27FC236}">
              <a16:creationId xmlns:a16="http://schemas.microsoft.com/office/drawing/2014/main" xmlns="" id="{779596FD-1A24-4749-868D-5415E3DE8B4D}"/>
            </a:ext>
          </a:extLst>
        </xdr:cNvPr>
        <xdr:cNvCxnSpPr/>
      </xdr:nvCxnSpPr>
      <xdr:spPr>
        <a:xfrm flipV="1">
          <a:off x="4760595" y="5562917"/>
          <a:ext cx="1270" cy="9877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125112</xdr:rowOff>
    </xdr:from>
    <xdr:ext cx="405111" cy="259045"/>
    <xdr:sp macro="" textlink="">
      <xdr:nvSpPr>
        <xdr:cNvPr id="65" name="有形固定資産減価償却率最小値テキスト">
          <a:extLst>
            <a:ext uri="{FF2B5EF4-FFF2-40B4-BE49-F238E27FC236}">
              <a16:creationId xmlns:a16="http://schemas.microsoft.com/office/drawing/2014/main" xmlns="" id="{EEB33048-F4FF-48FB-B5E6-37406D127758}"/>
            </a:ext>
          </a:extLst>
        </xdr:cNvPr>
        <xdr:cNvSpPr txBox="1"/>
      </xdr:nvSpPr>
      <xdr:spPr>
        <a:xfrm>
          <a:off x="4813300" y="6554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121285</xdr:rowOff>
    </xdr:from>
    <xdr:to>
      <xdr:col>23</xdr:col>
      <xdr:colOff>174625</xdr:colOff>
      <xdr:row>33</xdr:row>
      <xdr:rowOff>121285</xdr:rowOff>
    </xdr:to>
    <xdr:cxnSp macro="">
      <xdr:nvCxnSpPr>
        <xdr:cNvPr id="66" name="直線コネクタ 65">
          <a:extLst>
            <a:ext uri="{FF2B5EF4-FFF2-40B4-BE49-F238E27FC236}">
              <a16:creationId xmlns:a16="http://schemas.microsoft.com/office/drawing/2014/main" xmlns="" id="{91CC18F1-9924-4101-A653-9EA65A3E7620}"/>
            </a:ext>
          </a:extLst>
        </xdr:cNvPr>
        <xdr:cNvCxnSpPr/>
      </xdr:nvCxnSpPr>
      <xdr:spPr>
        <a:xfrm>
          <a:off x="4673600" y="6550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108919</xdr:rowOff>
    </xdr:from>
    <xdr:ext cx="405111" cy="259045"/>
    <xdr:sp macro="" textlink="">
      <xdr:nvSpPr>
        <xdr:cNvPr id="67" name="有形固定資産減価償却率最大値テキスト">
          <a:extLst>
            <a:ext uri="{FF2B5EF4-FFF2-40B4-BE49-F238E27FC236}">
              <a16:creationId xmlns:a16="http://schemas.microsoft.com/office/drawing/2014/main" xmlns="" id="{5DC1DC42-14DC-4ADF-95A0-1F4FDD7CBB6D}"/>
            </a:ext>
          </a:extLst>
        </xdr:cNvPr>
        <xdr:cNvSpPr txBox="1"/>
      </xdr:nvSpPr>
      <xdr:spPr>
        <a:xfrm>
          <a:off x="4813300" y="53381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162242</xdr:rowOff>
    </xdr:from>
    <xdr:to>
      <xdr:col>23</xdr:col>
      <xdr:colOff>174625</xdr:colOff>
      <xdr:row>27</xdr:row>
      <xdr:rowOff>162242</xdr:rowOff>
    </xdr:to>
    <xdr:cxnSp macro="">
      <xdr:nvCxnSpPr>
        <xdr:cNvPr id="68" name="直線コネクタ 67">
          <a:extLst>
            <a:ext uri="{FF2B5EF4-FFF2-40B4-BE49-F238E27FC236}">
              <a16:creationId xmlns:a16="http://schemas.microsoft.com/office/drawing/2014/main" xmlns="" id="{260D01CD-632F-4421-B72F-9F53B48639E7}"/>
            </a:ext>
          </a:extLst>
        </xdr:cNvPr>
        <xdr:cNvCxnSpPr/>
      </xdr:nvCxnSpPr>
      <xdr:spPr>
        <a:xfrm>
          <a:off x="4673600" y="5562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80556</xdr:rowOff>
    </xdr:from>
    <xdr:ext cx="405111" cy="259045"/>
    <xdr:sp macro="" textlink="">
      <xdr:nvSpPr>
        <xdr:cNvPr id="69" name="有形固定資産減価償却率平均値テキスト">
          <a:extLst>
            <a:ext uri="{FF2B5EF4-FFF2-40B4-BE49-F238E27FC236}">
              <a16:creationId xmlns:a16="http://schemas.microsoft.com/office/drawing/2014/main" xmlns="" id="{769460DD-57C6-4A4B-8653-5EC7B86E12AF}"/>
            </a:ext>
          </a:extLst>
        </xdr:cNvPr>
        <xdr:cNvSpPr txBox="1"/>
      </xdr:nvSpPr>
      <xdr:spPr>
        <a:xfrm>
          <a:off x="4813300" y="582413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57679</xdr:rowOff>
    </xdr:from>
    <xdr:to>
      <xdr:col>23</xdr:col>
      <xdr:colOff>136525</xdr:colOff>
      <xdr:row>30</xdr:row>
      <xdr:rowOff>159279</xdr:rowOff>
    </xdr:to>
    <xdr:sp macro="" textlink="">
      <xdr:nvSpPr>
        <xdr:cNvPr id="70" name="フローチャート: 判断 69">
          <a:extLst>
            <a:ext uri="{FF2B5EF4-FFF2-40B4-BE49-F238E27FC236}">
              <a16:creationId xmlns:a16="http://schemas.microsoft.com/office/drawing/2014/main" xmlns="" id="{3AE0A14D-A879-4CC6-9479-9226D36299DD}"/>
            </a:ext>
          </a:extLst>
        </xdr:cNvPr>
        <xdr:cNvSpPr/>
      </xdr:nvSpPr>
      <xdr:spPr>
        <a:xfrm>
          <a:off x="4711700" y="5972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73872</xdr:rowOff>
    </xdr:from>
    <xdr:to>
      <xdr:col>19</xdr:col>
      <xdr:colOff>187325</xdr:colOff>
      <xdr:row>31</xdr:row>
      <xdr:rowOff>4022</xdr:rowOff>
    </xdr:to>
    <xdr:sp macro="" textlink="">
      <xdr:nvSpPr>
        <xdr:cNvPr id="71" name="フローチャート: 判断 70">
          <a:extLst>
            <a:ext uri="{FF2B5EF4-FFF2-40B4-BE49-F238E27FC236}">
              <a16:creationId xmlns:a16="http://schemas.microsoft.com/office/drawing/2014/main" xmlns="" id="{79BA4527-A8E8-4041-A2F5-724BB63E08B1}"/>
            </a:ext>
          </a:extLst>
        </xdr:cNvPr>
        <xdr:cNvSpPr/>
      </xdr:nvSpPr>
      <xdr:spPr>
        <a:xfrm>
          <a:off x="4000500" y="5988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97261</xdr:rowOff>
    </xdr:from>
    <xdr:to>
      <xdr:col>15</xdr:col>
      <xdr:colOff>187325</xdr:colOff>
      <xdr:row>31</xdr:row>
      <xdr:rowOff>27411</xdr:rowOff>
    </xdr:to>
    <xdr:sp macro="" textlink="">
      <xdr:nvSpPr>
        <xdr:cNvPr id="72" name="フローチャート: 判断 71">
          <a:extLst>
            <a:ext uri="{FF2B5EF4-FFF2-40B4-BE49-F238E27FC236}">
              <a16:creationId xmlns:a16="http://schemas.microsoft.com/office/drawing/2014/main" xmlns="" id="{30C7F2EC-0C7A-4B4D-80C2-2B94131DA11B}"/>
            </a:ext>
          </a:extLst>
        </xdr:cNvPr>
        <xdr:cNvSpPr/>
      </xdr:nvSpPr>
      <xdr:spPr>
        <a:xfrm>
          <a:off x="3238500" y="6012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22966</xdr:rowOff>
    </xdr:from>
    <xdr:to>
      <xdr:col>11</xdr:col>
      <xdr:colOff>187325</xdr:colOff>
      <xdr:row>31</xdr:row>
      <xdr:rowOff>124566</xdr:rowOff>
    </xdr:to>
    <xdr:sp macro="" textlink="">
      <xdr:nvSpPr>
        <xdr:cNvPr id="73" name="フローチャート: 判断 72">
          <a:extLst>
            <a:ext uri="{FF2B5EF4-FFF2-40B4-BE49-F238E27FC236}">
              <a16:creationId xmlns:a16="http://schemas.microsoft.com/office/drawing/2014/main" xmlns="" id="{7B891F5D-826C-4C67-A186-DA4EA6A59EF3}"/>
            </a:ext>
          </a:extLst>
        </xdr:cNvPr>
        <xdr:cNvSpPr/>
      </xdr:nvSpPr>
      <xdr:spPr>
        <a:xfrm>
          <a:off x="2476500" y="6109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xmlns="" id="{040869F1-C15C-49AC-AB6D-8A4F2379FA52}"/>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xmlns="" id="{A4701AF6-501C-4456-8F9E-F38B7CB4096D}"/>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xmlns="" id="{508912F5-E0F5-4793-9FC2-5475EF5EF69A}"/>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xmlns="" id="{9D94CD9B-47F7-4EE0-B630-CF3655C4E537}"/>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xmlns="" id="{8DFD86A1-83D7-4DEE-B5FE-4639B699B2C1}"/>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108056</xdr:rowOff>
    </xdr:from>
    <xdr:to>
      <xdr:col>23</xdr:col>
      <xdr:colOff>136525</xdr:colOff>
      <xdr:row>31</xdr:row>
      <xdr:rowOff>38206</xdr:rowOff>
    </xdr:to>
    <xdr:sp macro="" textlink="">
      <xdr:nvSpPr>
        <xdr:cNvPr id="79" name="楕円 78">
          <a:extLst>
            <a:ext uri="{FF2B5EF4-FFF2-40B4-BE49-F238E27FC236}">
              <a16:creationId xmlns:a16="http://schemas.microsoft.com/office/drawing/2014/main" xmlns="" id="{F0AE87AE-E94D-435B-98F5-B29D661AB404}"/>
            </a:ext>
          </a:extLst>
        </xdr:cNvPr>
        <xdr:cNvSpPr/>
      </xdr:nvSpPr>
      <xdr:spPr>
        <a:xfrm>
          <a:off x="4711700" y="6023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86483</xdr:rowOff>
    </xdr:from>
    <xdr:ext cx="405111" cy="259045"/>
    <xdr:sp macro="" textlink="">
      <xdr:nvSpPr>
        <xdr:cNvPr id="80" name="有形固定資産減価償却率該当値テキスト">
          <a:extLst>
            <a:ext uri="{FF2B5EF4-FFF2-40B4-BE49-F238E27FC236}">
              <a16:creationId xmlns:a16="http://schemas.microsoft.com/office/drawing/2014/main" xmlns="" id="{80341A15-64D2-4043-B1EA-36DB62FF26AE}"/>
            </a:ext>
          </a:extLst>
        </xdr:cNvPr>
        <xdr:cNvSpPr txBox="1"/>
      </xdr:nvSpPr>
      <xdr:spPr>
        <a:xfrm>
          <a:off x="4813300" y="60015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136842</xdr:rowOff>
    </xdr:from>
    <xdr:to>
      <xdr:col>19</xdr:col>
      <xdr:colOff>187325</xdr:colOff>
      <xdr:row>31</xdr:row>
      <xdr:rowOff>66992</xdr:rowOff>
    </xdr:to>
    <xdr:sp macro="" textlink="">
      <xdr:nvSpPr>
        <xdr:cNvPr id="81" name="楕円 80">
          <a:extLst>
            <a:ext uri="{FF2B5EF4-FFF2-40B4-BE49-F238E27FC236}">
              <a16:creationId xmlns:a16="http://schemas.microsoft.com/office/drawing/2014/main" xmlns="" id="{0AB6FD81-0E27-4C6F-92BB-695B480A5713}"/>
            </a:ext>
          </a:extLst>
        </xdr:cNvPr>
        <xdr:cNvSpPr/>
      </xdr:nvSpPr>
      <xdr:spPr>
        <a:xfrm>
          <a:off x="4000500" y="6051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158856</xdr:rowOff>
    </xdr:from>
    <xdr:to>
      <xdr:col>23</xdr:col>
      <xdr:colOff>85725</xdr:colOff>
      <xdr:row>31</xdr:row>
      <xdr:rowOff>16192</xdr:rowOff>
    </xdr:to>
    <xdr:cxnSp macro="">
      <xdr:nvCxnSpPr>
        <xdr:cNvPr id="82" name="直線コネクタ 81">
          <a:extLst>
            <a:ext uri="{FF2B5EF4-FFF2-40B4-BE49-F238E27FC236}">
              <a16:creationId xmlns:a16="http://schemas.microsoft.com/office/drawing/2014/main" xmlns="" id="{64309A48-F96E-4E25-8E0E-7BDCB7CBB179}"/>
            </a:ext>
          </a:extLst>
        </xdr:cNvPr>
        <xdr:cNvCxnSpPr/>
      </xdr:nvCxnSpPr>
      <xdr:spPr>
        <a:xfrm flipV="1">
          <a:off x="4051300" y="6073881"/>
          <a:ext cx="711200" cy="28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162031</xdr:rowOff>
    </xdr:from>
    <xdr:to>
      <xdr:col>15</xdr:col>
      <xdr:colOff>187325</xdr:colOff>
      <xdr:row>31</xdr:row>
      <xdr:rowOff>92181</xdr:rowOff>
    </xdr:to>
    <xdr:sp macro="" textlink="">
      <xdr:nvSpPr>
        <xdr:cNvPr id="83" name="楕円 82">
          <a:extLst>
            <a:ext uri="{FF2B5EF4-FFF2-40B4-BE49-F238E27FC236}">
              <a16:creationId xmlns:a16="http://schemas.microsoft.com/office/drawing/2014/main" xmlns="" id="{1C3A6E0D-DE45-44AB-9E66-AF2B3075933C}"/>
            </a:ext>
          </a:extLst>
        </xdr:cNvPr>
        <xdr:cNvSpPr/>
      </xdr:nvSpPr>
      <xdr:spPr>
        <a:xfrm>
          <a:off x="3238500" y="6077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16192</xdr:rowOff>
    </xdr:from>
    <xdr:to>
      <xdr:col>19</xdr:col>
      <xdr:colOff>136525</xdr:colOff>
      <xdr:row>31</xdr:row>
      <xdr:rowOff>41381</xdr:rowOff>
    </xdr:to>
    <xdr:cxnSp macro="">
      <xdr:nvCxnSpPr>
        <xdr:cNvPr id="84" name="直線コネクタ 83">
          <a:extLst>
            <a:ext uri="{FF2B5EF4-FFF2-40B4-BE49-F238E27FC236}">
              <a16:creationId xmlns:a16="http://schemas.microsoft.com/office/drawing/2014/main" xmlns="" id="{A72B9AEE-7A79-462B-9491-80A25262E6AC}"/>
            </a:ext>
          </a:extLst>
        </xdr:cNvPr>
        <xdr:cNvCxnSpPr/>
      </xdr:nvCxnSpPr>
      <xdr:spPr>
        <a:xfrm flipV="1">
          <a:off x="3289300" y="6102667"/>
          <a:ext cx="762000" cy="25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12171</xdr:rowOff>
    </xdr:from>
    <xdr:to>
      <xdr:col>11</xdr:col>
      <xdr:colOff>187325</xdr:colOff>
      <xdr:row>31</xdr:row>
      <xdr:rowOff>113771</xdr:rowOff>
    </xdr:to>
    <xdr:sp macro="" textlink="">
      <xdr:nvSpPr>
        <xdr:cNvPr id="85" name="楕円 84">
          <a:extLst>
            <a:ext uri="{FF2B5EF4-FFF2-40B4-BE49-F238E27FC236}">
              <a16:creationId xmlns:a16="http://schemas.microsoft.com/office/drawing/2014/main" xmlns="" id="{EBEB1DA0-5269-4D70-A537-A2339E1D8ED8}"/>
            </a:ext>
          </a:extLst>
        </xdr:cNvPr>
        <xdr:cNvSpPr/>
      </xdr:nvSpPr>
      <xdr:spPr>
        <a:xfrm>
          <a:off x="2476500" y="6098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41381</xdr:rowOff>
    </xdr:from>
    <xdr:to>
      <xdr:col>15</xdr:col>
      <xdr:colOff>136525</xdr:colOff>
      <xdr:row>31</xdr:row>
      <xdr:rowOff>62971</xdr:rowOff>
    </xdr:to>
    <xdr:cxnSp macro="">
      <xdr:nvCxnSpPr>
        <xdr:cNvPr id="86" name="直線コネクタ 85">
          <a:extLst>
            <a:ext uri="{FF2B5EF4-FFF2-40B4-BE49-F238E27FC236}">
              <a16:creationId xmlns:a16="http://schemas.microsoft.com/office/drawing/2014/main" xmlns="" id="{283EC721-1469-4C71-96E0-D2996CFB436E}"/>
            </a:ext>
          </a:extLst>
        </xdr:cNvPr>
        <xdr:cNvCxnSpPr/>
      </xdr:nvCxnSpPr>
      <xdr:spPr>
        <a:xfrm flipV="1">
          <a:off x="2527300" y="6127856"/>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20549</xdr:rowOff>
    </xdr:from>
    <xdr:ext cx="405111" cy="259045"/>
    <xdr:sp macro="" textlink="">
      <xdr:nvSpPr>
        <xdr:cNvPr id="87" name="n_1aveValue有形固定資産減価償却率">
          <a:extLst>
            <a:ext uri="{FF2B5EF4-FFF2-40B4-BE49-F238E27FC236}">
              <a16:creationId xmlns:a16="http://schemas.microsoft.com/office/drawing/2014/main" xmlns="" id="{44BB69BA-7201-4981-AC97-18FC47525C38}"/>
            </a:ext>
          </a:extLst>
        </xdr:cNvPr>
        <xdr:cNvSpPr txBox="1"/>
      </xdr:nvSpPr>
      <xdr:spPr>
        <a:xfrm>
          <a:off x="3836044" y="57641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43938</xdr:rowOff>
    </xdr:from>
    <xdr:ext cx="405111" cy="259045"/>
    <xdr:sp macro="" textlink="">
      <xdr:nvSpPr>
        <xdr:cNvPr id="88" name="n_2aveValue有形固定資産減価償却率">
          <a:extLst>
            <a:ext uri="{FF2B5EF4-FFF2-40B4-BE49-F238E27FC236}">
              <a16:creationId xmlns:a16="http://schemas.microsoft.com/office/drawing/2014/main" xmlns="" id="{6D42C374-B9A1-43F5-BBF3-483ACE934A6C}"/>
            </a:ext>
          </a:extLst>
        </xdr:cNvPr>
        <xdr:cNvSpPr txBox="1"/>
      </xdr:nvSpPr>
      <xdr:spPr>
        <a:xfrm>
          <a:off x="3086744" y="578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115693</xdr:rowOff>
    </xdr:from>
    <xdr:ext cx="405111" cy="259045"/>
    <xdr:sp macro="" textlink="">
      <xdr:nvSpPr>
        <xdr:cNvPr id="89" name="n_3aveValue有形固定資産減価償却率">
          <a:extLst>
            <a:ext uri="{FF2B5EF4-FFF2-40B4-BE49-F238E27FC236}">
              <a16:creationId xmlns:a16="http://schemas.microsoft.com/office/drawing/2014/main" xmlns="" id="{00BF58C9-C3C8-4ACE-A817-D373CE529B6F}"/>
            </a:ext>
          </a:extLst>
        </xdr:cNvPr>
        <xdr:cNvSpPr txBox="1"/>
      </xdr:nvSpPr>
      <xdr:spPr>
        <a:xfrm>
          <a:off x="2324744" y="62021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58119</xdr:rowOff>
    </xdr:from>
    <xdr:ext cx="405111" cy="259045"/>
    <xdr:sp macro="" textlink="">
      <xdr:nvSpPr>
        <xdr:cNvPr id="90" name="n_1mainValue有形固定資産減価償却率">
          <a:extLst>
            <a:ext uri="{FF2B5EF4-FFF2-40B4-BE49-F238E27FC236}">
              <a16:creationId xmlns:a16="http://schemas.microsoft.com/office/drawing/2014/main" xmlns="" id="{1C111F05-9A0D-4F35-A947-A0CAE021B33D}"/>
            </a:ext>
          </a:extLst>
        </xdr:cNvPr>
        <xdr:cNvSpPr txBox="1"/>
      </xdr:nvSpPr>
      <xdr:spPr>
        <a:xfrm>
          <a:off x="3836044" y="6144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83308</xdr:rowOff>
    </xdr:from>
    <xdr:ext cx="405111" cy="259045"/>
    <xdr:sp macro="" textlink="">
      <xdr:nvSpPr>
        <xdr:cNvPr id="91" name="n_2mainValue有形固定資産減価償却率">
          <a:extLst>
            <a:ext uri="{FF2B5EF4-FFF2-40B4-BE49-F238E27FC236}">
              <a16:creationId xmlns:a16="http://schemas.microsoft.com/office/drawing/2014/main" xmlns="" id="{36DD2C92-8D23-4EE4-BC72-52635BE1CEE0}"/>
            </a:ext>
          </a:extLst>
        </xdr:cNvPr>
        <xdr:cNvSpPr txBox="1"/>
      </xdr:nvSpPr>
      <xdr:spPr>
        <a:xfrm>
          <a:off x="3086744" y="6169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130298</xdr:rowOff>
    </xdr:from>
    <xdr:ext cx="405111" cy="259045"/>
    <xdr:sp macro="" textlink="">
      <xdr:nvSpPr>
        <xdr:cNvPr id="92" name="n_3mainValue有形固定資産減価償却率">
          <a:extLst>
            <a:ext uri="{FF2B5EF4-FFF2-40B4-BE49-F238E27FC236}">
              <a16:creationId xmlns:a16="http://schemas.microsoft.com/office/drawing/2014/main" xmlns="" id="{CF95CC5A-5460-4BF5-926B-566229E6FDF2}"/>
            </a:ext>
          </a:extLst>
        </xdr:cNvPr>
        <xdr:cNvSpPr txBox="1"/>
      </xdr:nvSpPr>
      <xdr:spPr>
        <a:xfrm>
          <a:off x="2324744" y="58738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3" name="正方形/長方形 92">
          <a:extLst>
            <a:ext uri="{FF2B5EF4-FFF2-40B4-BE49-F238E27FC236}">
              <a16:creationId xmlns:a16="http://schemas.microsoft.com/office/drawing/2014/main" xmlns="" id="{AF2E3525-94CE-4B3B-B756-19B3EED7CFEA}"/>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4" name="正方形/長方形 93">
          <a:extLst>
            <a:ext uri="{FF2B5EF4-FFF2-40B4-BE49-F238E27FC236}">
              <a16:creationId xmlns:a16="http://schemas.microsoft.com/office/drawing/2014/main" xmlns="" id="{1D6A3075-7430-4C15-A63A-53A0C583F8A8}"/>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5" name="正方形/長方形 94">
          <a:extLst>
            <a:ext uri="{FF2B5EF4-FFF2-40B4-BE49-F238E27FC236}">
              <a16:creationId xmlns:a16="http://schemas.microsoft.com/office/drawing/2014/main" xmlns="" id="{96BF74FE-CF1F-42DE-ABA7-7040C99ABF51}"/>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[ 637.4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6" name="正方形/長方形 95">
          <a:extLst>
            <a:ext uri="{FF2B5EF4-FFF2-40B4-BE49-F238E27FC236}">
              <a16:creationId xmlns:a16="http://schemas.microsoft.com/office/drawing/2014/main" xmlns="" id="{DDAA31A2-5306-46A3-81C8-C50CF5B92D3A}"/>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97" name="正方形/長方形 96">
          <a:extLst>
            <a:ext uri="{FF2B5EF4-FFF2-40B4-BE49-F238E27FC236}">
              <a16:creationId xmlns:a16="http://schemas.microsoft.com/office/drawing/2014/main" xmlns="" id="{8C90371C-7720-45B2-9F5E-37FDEB580239}"/>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98" name="正方形/長方形 97">
          <a:extLst>
            <a:ext uri="{FF2B5EF4-FFF2-40B4-BE49-F238E27FC236}">
              <a16:creationId xmlns:a16="http://schemas.microsoft.com/office/drawing/2014/main" xmlns="" id="{BA63DCD0-7C7E-4CCF-A8E8-09F7AFB1516E}"/>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99" name="正方形/長方形 98">
          <a:extLst>
            <a:ext uri="{FF2B5EF4-FFF2-40B4-BE49-F238E27FC236}">
              <a16:creationId xmlns:a16="http://schemas.microsoft.com/office/drawing/2014/main" xmlns="" id="{E96C3898-E83C-4AD1-8329-E01A6455A6C7}"/>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0" name="正方形/長方形 99">
          <a:extLst>
            <a:ext uri="{FF2B5EF4-FFF2-40B4-BE49-F238E27FC236}">
              <a16:creationId xmlns:a16="http://schemas.microsoft.com/office/drawing/2014/main" xmlns="" id="{9E390DDA-FDEB-4F50-A155-B164C0120302}"/>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1" name="正方形/長方形 100">
          <a:extLst>
            <a:ext uri="{FF2B5EF4-FFF2-40B4-BE49-F238E27FC236}">
              <a16:creationId xmlns:a16="http://schemas.microsoft.com/office/drawing/2014/main" xmlns="" id="{8A59A1C8-8753-4979-B517-E778410B283E}"/>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2" name="正方形/長方形 101">
          <a:extLst>
            <a:ext uri="{FF2B5EF4-FFF2-40B4-BE49-F238E27FC236}">
              <a16:creationId xmlns:a16="http://schemas.microsoft.com/office/drawing/2014/main" xmlns="" id="{84C08946-2913-40B1-A0F9-5A8A848B6242}"/>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3" name="正方形/長方形 102">
          <a:extLst>
            <a:ext uri="{FF2B5EF4-FFF2-40B4-BE49-F238E27FC236}">
              <a16:creationId xmlns:a16="http://schemas.microsoft.com/office/drawing/2014/main" xmlns="" id="{9185B99D-4BBE-4B37-9F3D-536A0F8905DB}"/>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4" name="正方形/長方形 103">
          <a:extLst>
            <a:ext uri="{FF2B5EF4-FFF2-40B4-BE49-F238E27FC236}">
              <a16:creationId xmlns:a16="http://schemas.microsoft.com/office/drawing/2014/main" xmlns="" id="{C4A9BCFF-772F-4DB2-B9E4-1723A889AE11}"/>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5" name="テキスト ボックス 104">
          <a:extLst>
            <a:ext uri="{FF2B5EF4-FFF2-40B4-BE49-F238E27FC236}">
              <a16:creationId xmlns:a16="http://schemas.microsoft.com/office/drawing/2014/main" xmlns="" id="{89229FEF-2E2A-41FD-A1B0-C0B22A2708CE}"/>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類似団体内平均値を下回っているが、今後、公共施設等総合管理計画に基づき老朽化施設の更新に伴い、地方債の発行や公債費が増加することから、債務償還比率の上昇が見込まれる。</a:t>
          </a:r>
        </a:p>
      </xdr:txBody>
    </xdr:sp>
    <xdr:clientData/>
  </xdr:twoCellAnchor>
  <xdr:oneCellAnchor>
    <xdr:from>
      <xdr:col>57</xdr:col>
      <xdr:colOff>111125</xdr:colOff>
      <xdr:row>23</xdr:row>
      <xdr:rowOff>47625</xdr:rowOff>
    </xdr:from>
    <xdr:ext cx="349839" cy="225703"/>
    <xdr:sp macro="" textlink="">
      <xdr:nvSpPr>
        <xdr:cNvPr id="106" name="テキスト ボックス 105">
          <a:extLst>
            <a:ext uri="{FF2B5EF4-FFF2-40B4-BE49-F238E27FC236}">
              <a16:creationId xmlns:a16="http://schemas.microsoft.com/office/drawing/2014/main" xmlns="" id="{C9C29C35-49DC-411A-8276-AC02354818EA}"/>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7" name="直線コネクタ 106">
          <a:extLst>
            <a:ext uri="{FF2B5EF4-FFF2-40B4-BE49-F238E27FC236}">
              <a16:creationId xmlns:a16="http://schemas.microsoft.com/office/drawing/2014/main" xmlns="" id="{8F131DB5-CFF7-4729-AC84-537095C02747}"/>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35</xdr:row>
      <xdr:rowOff>31297</xdr:rowOff>
    </xdr:from>
    <xdr:to>
      <xdr:col>80</xdr:col>
      <xdr:colOff>9525</xdr:colOff>
      <xdr:row>35</xdr:row>
      <xdr:rowOff>31297</xdr:rowOff>
    </xdr:to>
    <xdr:cxnSp macro="">
      <xdr:nvCxnSpPr>
        <xdr:cNvPr id="108" name="直線コネクタ 107">
          <a:extLst>
            <a:ext uri="{FF2B5EF4-FFF2-40B4-BE49-F238E27FC236}">
              <a16:creationId xmlns:a16="http://schemas.microsoft.com/office/drawing/2014/main" xmlns="" id="{9BF79537-9C44-451F-A79B-CC8FD2CDCBA8}"/>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34</xdr:row>
      <xdr:rowOff>108946</xdr:rowOff>
    </xdr:from>
    <xdr:ext cx="308097" cy="225703"/>
    <xdr:sp macro="" textlink="">
      <xdr:nvSpPr>
        <xdr:cNvPr id="109" name="テキスト ボックス 108">
          <a:extLst>
            <a:ext uri="{FF2B5EF4-FFF2-40B4-BE49-F238E27FC236}">
              <a16:creationId xmlns:a16="http://schemas.microsoft.com/office/drawing/2014/main" xmlns="" id="{BEBAD063-AA18-417B-8191-C1CA71D77ACD}"/>
            </a:ext>
          </a:extLst>
        </xdr:cNvPr>
        <xdr:cNvSpPr txBox="1"/>
      </xdr:nvSpPr>
      <xdr:spPr>
        <a:xfrm>
          <a:off x="10931403" y="6709771"/>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0" name="直線コネクタ 109">
          <a:extLst>
            <a:ext uri="{FF2B5EF4-FFF2-40B4-BE49-F238E27FC236}">
              <a16:creationId xmlns:a16="http://schemas.microsoft.com/office/drawing/2014/main" xmlns="" id="{61F04023-9D26-474A-8BF6-BA2BA926CE89}"/>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1" name="テキスト ボックス 110">
          <a:extLst>
            <a:ext uri="{FF2B5EF4-FFF2-40B4-BE49-F238E27FC236}">
              <a16:creationId xmlns:a16="http://schemas.microsoft.com/office/drawing/2014/main" xmlns="" id="{610369C6-AE78-4CB2-8E00-951002FA9978}"/>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2" name="直線コネクタ 111">
          <a:extLst>
            <a:ext uri="{FF2B5EF4-FFF2-40B4-BE49-F238E27FC236}">
              <a16:creationId xmlns:a16="http://schemas.microsoft.com/office/drawing/2014/main" xmlns="" id="{B161391C-6C02-478E-AC45-67B3ADCDB477}"/>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3" name="テキスト ボックス 112">
          <a:extLst>
            <a:ext uri="{FF2B5EF4-FFF2-40B4-BE49-F238E27FC236}">
              <a16:creationId xmlns:a16="http://schemas.microsoft.com/office/drawing/2014/main" xmlns="" id="{A4C94B55-099E-447A-BA0C-DAA1D0A6FB20}"/>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4" name="直線コネクタ 113">
          <a:extLst>
            <a:ext uri="{FF2B5EF4-FFF2-40B4-BE49-F238E27FC236}">
              <a16:creationId xmlns:a16="http://schemas.microsoft.com/office/drawing/2014/main" xmlns="" id="{6F2729A0-C2EF-420A-9126-AAE8A7CAFB94}"/>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15" name="テキスト ボックス 114">
          <a:extLst>
            <a:ext uri="{FF2B5EF4-FFF2-40B4-BE49-F238E27FC236}">
              <a16:creationId xmlns:a16="http://schemas.microsoft.com/office/drawing/2014/main" xmlns="" id="{725DC239-F5EC-4EE1-901B-0965D06B1889}"/>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16" name="直線コネクタ 115">
          <a:extLst>
            <a:ext uri="{FF2B5EF4-FFF2-40B4-BE49-F238E27FC236}">
              <a16:creationId xmlns:a16="http://schemas.microsoft.com/office/drawing/2014/main" xmlns="" id="{1332B0C4-4215-4F69-8586-BA5A9581DF82}"/>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27</xdr:row>
      <xdr:rowOff>75381</xdr:rowOff>
    </xdr:from>
    <xdr:ext cx="482824" cy="225703"/>
    <xdr:sp macro="" textlink="">
      <xdr:nvSpPr>
        <xdr:cNvPr id="117" name="テキスト ボックス 116">
          <a:extLst>
            <a:ext uri="{FF2B5EF4-FFF2-40B4-BE49-F238E27FC236}">
              <a16:creationId xmlns:a16="http://schemas.microsoft.com/office/drawing/2014/main" xmlns="" id="{370C1BB3-7722-441C-B1D0-20369D5BE126}"/>
            </a:ext>
          </a:extLst>
        </xdr:cNvPr>
        <xdr:cNvSpPr txBox="1"/>
      </xdr:nvSpPr>
      <xdr:spPr>
        <a:xfrm>
          <a:off x="10756676" y="547605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18" name="直線コネクタ 117">
          <a:extLst>
            <a:ext uri="{FF2B5EF4-FFF2-40B4-BE49-F238E27FC236}">
              <a16:creationId xmlns:a16="http://schemas.microsoft.com/office/drawing/2014/main" xmlns="" id="{C3B5AEAD-0CE8-4F80-82C2-E13F0D2A6F78}"/>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25</xdr:row>
      <xdr:rowOff>109852</xdr:rowOff>
    </xdr:from>
    <xdr:ext cx="482824" cy="225703"/>
    <xdr:sp macro="" textlink="">
      <xdr:nvSpPr>
        <xdr:cNvPr id="119" name="テキスト ボックス 118">
          <a:extLst>
            <a:ext uri="{FF2B5EF4-FFF2-40B4-BE49-F238E27FC236}">
              <a16:creationId xmlns:a16="http://schemas.microsoft.com/office/drawing/2014/main" xmlns="" id="{FA5BA067-759D-4242-BB7A-96B8D082446A}"/>
            </a:ext>
          </a:extLst>
        </xdr:cNvPr>
        <xdr:cNvSpPr txBox="1"/>
      </xdr:nvSpPr>
      <xdr:spPr>
        <a:xfrm>
          <a:off x="10756676" y="516762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0" name="直線コネクタ 119">
          <a:extLst>
            <a:ext uri="{FF2B5EF4-FFF2-40B4-BE49-F238E27FC236}">
              <a16:creationId xmlns:a16="http://schemas.microsoft.com/office/drawing/2014/main" xmlns="" id="{999526FA-101A-4D3F-B9A0-FE11084BB8E2}"/>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23</xdr:row>
      <xdr:rowOff>144324</xdr:rowOff>
    </xdr:from>
    <xdr:ext cx="482824" cy="225703"/>
    <xdr:sp macro="" textlink="">
      <xdr:nvSpPr>
        <xdr:cNvPr id="121" name="テキスト ボックス 120">
          <a:extLst>
            <a:ext uri="{FF2B5EF4-FFF2-40B4-BE49-F238E27FC236}">
              <a16:creationId xmlns:a16="http://schemas.microsoft.com/office/drawing/2014/main" xmlns="" id="{9B88C965-25EE-4F1D-91B0-A6D877F61306}"/>
            </a:ext>
          </a:extLst>
        </xdr:cNvPr>
        <xdr:cNvSpPr txBox="1"/>
      </xdr:nvSpPr>
      <xdr:spPr>
        <a:xfrm>
          <a:off x="10756676" y="4859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2" name="債務償還比率グラフ枠">
          <a:extLst>
            <a:ext uri="{FF2B5EF4-FFF2-40B4-BE49-F238E27FC236}">
              <a16:creationId xmlns:a16="http://schemas.microsoft.com/office/drawing/2014/main" xmlns="" id="{B7273DF5-21C7-4DB1-B9AC-9E469C43D38F}"/>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52971</xdr:rowOff>
    </xdr:from>
    <xdr:to>
      <xdr:col>76</xdr:col>
      <xdr:colOff>21589</xdr:colOff>
      <xdr:row>34</xdr:row>
      <xdr:rowOff>31774</xdr:rowOff>
    </xdr:to>
    <xdr:cxnSp macro="">
      <xdr:nvCxnSpPr>
        <xdr:cNvPr id="123" name="直線コネクタ 122">
          <a:extLst>
            <a:ext uri="{FF2B5EF4-FFF2-40B4-BE49-F238E27FC236}">
              <a16:creationId xmlns:a16="http://schemas.microsoft.com/office/drawing/2014/main" xmlns="" id="{50A12B0C-48C3-442A-979F-5A7E42EC305E}"/>
            </a:ext>
          </a:extLst>
        </xdr:cNvPr>
        <xdr:cNvCxnSpPr/>
      </xdr:nvCxnSpPr>
      <xdr:spPr>
        <a:xfrm flipV="1">
          <a:off x="14793595" y="5282196"/>
          <a:ext cx="1269" cy="13504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35601</xdr:rowOff>
    </xdr:from>
    <xdr:ext cx="469744" cy="259045"/>
    <xdr:sp macro="" textlink="">
      <xdr:nvSpPr>
        <xdr:cNvPr id="124" name="債務償還比率最小値テキスト">
          <a:extLst>
            <a:ext uri="{FF2B5EF4-FFF2-40B4-BE49-F238E27FC236}">
              <a16:creationId xmlns:a16="http://schemas.microsoft.com/office/drawing/2014/main" xmlns="" id="{4AA6075A-1A88-459E-9CFF-82C14447B871}"/>
            </a:ext>
          </a:extLst>
        </xdr:cNvPr>
        <xdr:cNvSpPr txBox="1"/>
      </xdr:nvSpPr>
      <xdr:spPr>
        <a:xfrm>
          <a:off x="14846300" y="6636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31774</xdr:rowOff>
    </xdr:from>
    <xdr:to>
      <xdr:col>76</xdr:col>
      <xdr:colOff>111125</xdr:colOff>
      <xdr:row>34</xdr:row>
      <xdr:rowOff>31774</xdr:rowOff>
    </xdr:to>
    <xdr:cxnSp macro="">
      <xdr:nvCxnSpPr>
        <xdr:cNvPr id="125" name="直線コネクタ 124">
          <a:extLst>
            <a:ext uri="{FF2B5EF4-FFF2-40B4-BE49-F238E27FC236}">
              <a16:creationId xmlns:a16="http://schemas.microsoft.com/office/drawing/2014/main" xmlns="" id="{A6D1934A-56A8-4479-A60E-9A1C0AD4756F}"/>
            </a:ext>
          </a:extLst>
        </xdr:cNvPr>
        <xdr:cNvCxnSpPr/>
      </xdr:nvCxnSpPr>
      <xdr:spPr>
        <a:xfrm>
          <a:off x="14706600" y="6632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171098</xdr:rowOff>
    </xdr:from>
    <xdr:ext cx="560923" cy="259045"/>
    <xdr:sp macro="" textlink="">
      <xdr:nvSpPr>
        <xdr:cNvPr id="126" name="債務償還比率最大値テキスト">
          <a:extLst>
            <a:ext uri="{FF2B5EF4-FFF2-40B4-BE49-F238E27FC236}">
              <a16:creationId xmlns:a16="http://schemas.microsoft.com/office/drawing/2014/main" xmlns="" id="{E7D44A78-4BFD-43E8-9CA8-D84D8CF00A4A}"/>
            </a:ext>
          </a:extLst>
        </xdr:cNvPr>
        <xdr:cNvSpPr txBox="1"/>
      </xdr:nvSpPr>
      <xdr:spPr>
        <a:xfrm>
          <a:off x="14846300" y="505742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52971</xdr:rowOff>
    </xdr:from>
    <xdr:to>
      <xdr:col>76</xdr:col>
      <xdr:colOff>111125</xdr:colOff>
      <xdr:row>26</xdr:row>
      <xdr:rowOff>52971</xdr:rowOff>
    </xdr:to>
    <xdr:cxnSp macro="">
      <xdr:nvCxnSpPr>
        <xdr:cNvPr id="127" name="直線コネクタ 126">
          <a:extLst>
            <a:ext uri="{FF2B5EF4-FFF2-40B4-BE49-F238E27FC236}">
              <a16:creationId xmlns:a16="http://schemas.microsoft.com/office/drawing/2014/main" xmlns="" id="{4B19F8F0-A738-43FB-B613-2C065B7B4D94}"/>
            </a:ext>
          </a:extLst>
        </xdr:cNvPr>
        <xdr:cNvCxnSpPr/>
      </xdr:nvCxnSpPr>
      <xdr:spPr>
        <a:xfrm>
          <a:off x="14706600" y="5282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147948</xdr:rowOff>
    </xdr:from>
    <xdr:ext cx="469744" cy="259045"/>
    <xdr:sp macro="" textlink="">
      <xdr:nvSpPr>
        <xdr:cNvPr id="128" name="債務償還比率平均値テキスト">
          <a:extLst>
            <a:ext uri="{FF2B5EF4-FFF2-40B4-BE49-F238E27FC236}">
              <a16:creationId xmlns:a16="http://schemas.microsoft.com/office/drawing/2014/main" xmlns="" id="{7BA204B9-D6B2-47A2-994F-B9F0CBFD618E}"/>
            </a:ext>
          </a:extLst>
        </xdr:cNvPr>
        <xdr:cNvSpPr txBox="1"/>
      </xdr:nvSpPr>
      <xdr:spPr>
        <a:xfrm>
          <a:off x="14846300" y="58915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125071</xdr:rowOff>
    </xdr:from>
    <xdr:to>
      <xdr:col>76</xdr:col>
      <xdr:colOff>73025</xdr:colOff>
      <xdr:row>31</xdr:row>
      <xdr:rowOff>55221</xdr:rowOff>
    </xdr:to>
    <xdr:sp macro="" textlink="">
      <xdr:nvSpPr>
        <xdr:cNvPr id="129" name="フローチャート: 判断 128">
          <a:extLst>
            <a:ext uri="{FF2B5EF4-FFF2-40B4-BE49-F238E27FC236}">
              <a16:creationId xmlns:a16="http://schemas.microsoft.com/office/drawing/2014/main" xmlns="" id="{0A140F30-BA96-43F7-BE31-746C285B65A3}"/>
            </a:ext>
          </a:extLst>
        </xdr:cNvPr>
        <xdr:cNvSpPr/>
      </xdr:nvSpPr>
      <xdr:spPr>
        <a:xfrm>
          <a:off x="14744700" y="6040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136277</xdr:rowOff>
    </xdr:from>
    <xdr:to>
      <xdr:col>72</xdr:col>
      <xdr:colOff>123825</xdr:colOff>
      <xdr:row>31</xdr:row>
      <xdr:rowOff>66427</xdr:rowOff>
    </xdr:to>
    <xdr:sp macro="" textlink="">
      <xdr:nvSpPr>
        <xdr:cNvPr id="130" name="フローチャート: 判断 129">
          <a:extLst>
            <a:ext uri="{FF2B5EF4-FFF2-40B4-BE49-F238E27FC236}">
              <a16:creationId xmlns:a16="http://schemas.microsoft.com/office/drawing/2014/main" xmlns="" id="{B95DF8BE-F0B9-404F-AA49-A17F142A85E6}"/>
            </a:ext>
          </a:extLst>
        </xdr:cNvPr>
        <xdr:cNvSpPr/>
      </xdr:nvSpPr>
      <xdr:spPr>
        <a:xfrm>
          <a:off x="14033500" y="6051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1" name="テキスト ボックス 130">
          <a:extLst>
            <a:ext uri="{FF2B5EF4-FFF2-40B4-BE49-F238E27FC236}">
              <a16:creationId xmlns:a16="http://schemas.microsoft.com/office/drawing/2014/main" xmlns="" id="{9A3C77D1-A6F6-4F53-A931-74E8C57EC287}"/>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2" name="テキスト ボックス 131">
          <a:extLst>
            <a:ext uri="{FF2B5EF4-FFF2-40B4-BE49-F238E27FC236}">
              <a16:creationId xmlns:a16="http://schemas.microsoft.com/office/drawing/2014/main" xmlns="" id="{8EF1D721-EAC5-450A-858C-CF54103B578D}"/>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3" name="テキスト ボックス 132">
          <a:extLst>
            <a:ext uri="{FF2B5EF4-FFF2-40B4-BE49-F238E27FC236}">
              <a16:creationId xmlns:a16="http://schemas.microsoft.com/office/drawing/2014/main" xmlns="" id="{E7DD55A6-C3A5-482E-84C3-DF158A763DAB}"/>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4" name="テキスト ボックス 133">
          <a:extLst>
            <a:ext uri="{FF2B5EF4-FFF2-40B4-BE49-F238E27FC236}">
              <a16:creationId xmlns:a16="http://schemas.microsoft.com/office/drawing/2014/main" xmlns="" id="{18D92909-869C-4C84-8F42-849FC0870C04}"/>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5" name="テキスト ボックス 134">
          <a:extLst>
            <a:ext uri="{FF2B5EF4-FFF2-40B4-BE49-F238E27FC236}">
              <a16:creationId xmlns:a16="http://schemas.microsoft.com/office/drawing/2014/main" xmlns="" id="{0DDCAF57-4933-4AE7-95B5-A67AEB0590D3}"/>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10988</xdr:rowOff>
    </xdr:from>
    <xdr:to>
      <xdr:col>76</xdr:col>
      <xdr:colOff>73025</xdr:colOff>
      <xdr:row>31</xdr:row>
      <xdr:rowOff>112588</xdr:rowOff>
    </xdr:to>
    <xdr:sp macro="" textlink="">
      <xdr:nvSpPr>
        <xdr:cNvPr id="136" name="楕円 135">
          <a:extLst>
            <a:ext uri="{FF2B5EF4-FFF2-40B4-BE49-F238E27FC236}">
              <a16:creationId xmlns:a16="http://schemas.microsoft.com/office/drawing/2014/main" xmlns="" id="{2A6CE6B0-E97C-40CB-BEE4-9CC6EE6B23C6}"/>
            </a:ext>
          </a:extLst>
        </xdr:cNvPr>
        <xdr:cNvSpPr/>
      </xdr:nvSpPr>
      <xdr:spPr>
        <a:xfrm>
          <a:off x="14744700" y="6097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160865</xdr:rowOff>
    </xdr:from>
    <xdr:ext cx="469744" cy="259045"/>
    <xdr:sp macro="" textlink="">
      <xdr:nvSpPr>
        <xdr:cNvPr id="137" name="債務償還比率該当値テキスト">
          <a:extLst>
            <a:ext uri="{FF2B5EF4-FFF2-40B4-BE49-F238E27FC236}">
              <a16:creationId xmlns:a16="http://schemas.microsoft.com/office/drawing/2014/main" xmlns="" id="{E8321F64-E6DE-4583-BEBF-22FCF66CFE97}"/>
            </a:ext>
          </a:extLst>
        </xdr:cNvPr>
        <xdr:cNvSpPr txBox="1"/>
      </xdr:nvSpPr>
      <xdr:spPr>
        <a:xfrm>
          <a:off x="14846300" y="6075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39467</xdr:rowOff>
    </xdr:from>
    <xdr:to>
      <xdr:col>72</xdr:col>
      <xdr:colOff>123825</xdr:colOff>
      <xdr:row>31</xdr:row>
      <xdr:rowOff>141067</xdr:rowOff>
    </xdr:to>
    <xdr:sp macro="" textlink="">
      <xdr:nvSpPr>
        <xdr:cNvPr id="138" name="楕円 137">
          <a:extLst>
            <a:ext uri="{FF2B5EF4-FFF2-40B4-BE49-F238E27FC236}">
              <a16:creationId xmlns:a16="http://schemas.microsoft.com/office/drawing/2014/main" xmlns="" id="{6219B502-A587-420D-9D63-866A9BCE2F18}"/>
            </a:ext>
          </a:extLst>
        </xdr:cNvPr>
        <xdr:cNvSpPr/>
      </xdr:nvSpPr>
      <xdr:spPr>
        <a:xfrm>
          <a:off x="14033500" y="6125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61788</xdr:rowOff>
    </xdr:from>
    <xdr:to>
      <xdr:col>76</xdr:col>
      <xdr:colOff>22225</xdr:colOff>
      <xdr:row>31</xdr:row>
      <xdr:rowOff>90267</xdr:rowOff>
    </xdr:to>
    <xdr:cxnSp macro="">
      <xdr:nvCxnSpPr>
        <xdr:cNvPr id="139" name="直線コネクタ 138">
          <a:extLst>
            <a:ext uri="{FF2B5EF4-FFF2-40B4-BE49-F238E27FC236}">
              <a16:creationId xmlns:a16="http://schemas.microsoft.com/office/drawing/2014/main" xmlns="" id="{269939FC-5AEC-42C6-AD0A-2A4BCEFFD310}"/>
            </a:ext>
          </a:extLst>
        </xdr:cNvPr>
        <xdr:cNvCxnSpPr/>
      </xdr:nvCxnSpPr>
      <xdr:spPr>
        <a:xfrm flipV="1">
          <a:off x="14084300" y="6148263"/>
          <a:ext cx="711200" cy="28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82954</xdr:rowOff>
    </xdr:from>
    <xdr:ext cx="469744" cy="259045"/>
    <xdr:sp macro="" textlink="">
      <xdr:nvSpPr>
        <xdr:cNvPr id="140" name="n_1aveValue債務償還比率">
          <a:extLst>
            <a:ext uri="{FF2B5EF4-FFF2-40B4-BE49-F238E27FC236}">
              <a16:creationId xmlns:a16="http://schemas.microsoft.com/office/drawing/2014/main" xmlns="" id="{9C9A9D37-3026-4EA1-904A-A4EA88D307DB}"/>
            </a:ext>
          </a:extLst>
        </xdr:cNvPr>
        <xdr:cNvSpPr txBox="1"/>
      </xdr:nvSpPr>
      <xdr:spPr>
        <a:xfrm>
          <a:off x="13836727" y="5826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132194</xdr:rowOff>
    </xdr:from>
    <xdr:ext cx="469744" cy="259045"/>
    <xdr:sp macro="" textlink="">
      <xdr:nvSpPr>
        <xdr:cNvPr id="141" name="n_1mainValue債務償還比率">
          <a:extLst>
            <a:ext uri="{FF2B5EF4-FFF2-40B4-BE49-F238E27FC236}">
              <a16:creationId xmlns:a16="http://schemas.microsoft.com/office/drawing/2014/main" xmlns="" id="{FEADF5CC-4F1A-45B7-8E91-89A1F5100868}"/>
            </a:ext>
          </a:extLst>
        </xdr:cNvPr>
        <xdr:cNvSpPr txBox="1"/>
      </xdr:nvSpPr>
      <xdr:spPr>
        <a:xfrm>
          <a:off x="13836727" y="6218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42" name="正方形/長方形 141">
          <a:extLst>
            <a:ext uri="{FF2B5EF4-FFF2-40B4-BE49-F238E27FC236}">
              <a16:creationId xmlns:a16="http://schemas.microsoft.com/office/drawing/2014/main" xmlns="" id="{C3C2C536-9E3B-4AF8-9EC6-19ADB09741E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43" name="正方形/長方形 142">
          <a:extLst>
            <a:ext uri="{FF2B5EF4-FFF2-40B4-BE49-F238E27FC236}">
              <a16:creationId xmlns:a16="http://schemas.microsoft.com/office/drawing/2014/main" xmlns="" id="{66E36B20-4C78-4966-B937-22AFE87B2196}"/>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44" name="テキスト ボックス 143">
          <a:extLst>
            <a:ext uri="{FF2B5EF4-FFF2-40B4-BE49-F238E27FC236}">
              <a16:creationId xmlns:a16="http://schemas.microsoft.com/office/drawing/2014/main" xmlns="" id="{0258B062-7C83-40B6-B646-00FB4E16E116}"/>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45" name="テキスト ボックス 144">
          <a:extLst>
            <a:ext uri="{FF2B5EF4-FFF2-40B4-BE49-F238E27FC236}">
              <a16:creationId xmlns:a16="http://schemas.microsoft.com/office/drawing/2014/main" xmlns="" id="{B2861FC9-647F-4D02-B85C-9CA8FAA9D64E}"/>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46" name="テキスト ボックス 145">
          <a:extLst>
            <a:ext uri="{FF2B5EF4-FFF2-40B4-BE49-F238E27FC236}">
              <a16:creationId xmlns:a16="http://schemas.microsoft.com/office/drawing/2014/main" xmlns="" id="{BEFC3406-B897-44FD-8EC3-EC0895D90C2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47" name="テキスト ボックス 146">
          <a:extLst>
            <a:ext uri="{FF2B5EF4-FFF2-40B4-BE49-F238E27FC236}">
              <a16:creationId xmlns:a16="http://schemas.microsoft.com/office/drawing/2014/main" xmlns="" id="{4E718FB8-B116-4747-9835-C63AD5E81EA1}"/>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6273528D-967D-462B-ADC8-C723229A175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xmlns="" id="{E1E9088C-7DCC-4E7E-8E02-7EDB3ECBF298}"/>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xmlns="" id="{6C50E4BD-0B41-4690-90D2-CBAA2E16184D}"/>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xmlns="" id="{EC54C198-9F26-4E94-80B0-CEF1FE94A0B2}"/>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山形県新庄市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F50D2C16-4AA3-4DF1-BC47-39A1275435A2}"/>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EA2A07D4-E82E-43C9-AA81-9D206903E7F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ECBB686D-5CBC-48E3-A9C4-8F3623A46B8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D0D25BE4-CBA1-476E-9D59-B70624BC5AF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340CEC35-AAE3-4C7F-B829-46E2F6E03C3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xmlns="" id="{70D85A16-DFE0-453B-946A-DB5FF51B6DA3}"/>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35,849
35,482
222.85
17,711,044
16,702,148
930,163
9,464,990
14,358,630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AF37D522-48F3-4FC2-BE6D-3BC7D11E83E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9FA6500B-5E24-4708-B08E-CE844D5BF095}"/>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64C9AF59-69E7-4009-90C1-A43A6444309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26.8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4F8F7E4C-2D83-4E29-8DAC-32944423F71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2F888E9A-D193-4522-9F5A-323368230C4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xmlns="" id="{B0806AC9-4B78-4F7A-94A6-97D33EFC9B9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xmlns="" id="{07828343-B3AF-4409-82D5-2AA1D2EE9A98}"/>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xmlns="" id="{71FE7553-DD40-4BB9-8640-1CEBF98C7CE2}"/>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xmlns="" id="{16A0B2A2-F4A8-4FF3-89B4-7CED86286441}"/>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F1D9722E-4A7B-4C7A-B55E-032EB3709AEA}"/>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xmlns="" id="{7D253A2B-4A09-4D2D-8CE5-09BEC31FAF3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xmlns="" id="{FD058C68-E062-4503-AC1B-0388F83B594C}"/>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xmlns="" id="{7F060910-8DBB-47A9-8CE3-C7EE89C6706D}"/>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xmlns="" id="{AD51484E-5B14-4D54-9761-6E051D0BB5E1}"/>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E0D6D0CD-A95E-43DD-B2D2-48D21C954729}"/>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xmlns="" id="{4275AEE1-9A1F-4EC8-A232-D6BF2218584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BF0477B4-225A-48E9-8BD1-B684A8A15D33}"/>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xmlns="" id="{8D68993D-AABF-4A73-908C-85EEBE1B496C}"/>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xmlns="" id="{CE18D8AB-424D-46B2-9D98-A5618DE188EE}"/>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a:extLst>
            <a:ext uri="{FF2B5EF4-FFF2-40B4-BE49-F238E27FC236}">
              <a16:creationId xmlns:a16="http://schemas.microsoft.com/office/drawing/2014/main" xmlns="" id="{90950317-F9FD-49DD-B977-79DECF3B221D}"/>
            </a:ext>
          </a:extLst>
        </xdr:cNvPr>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a:extLst>
            <a:ext uri="{FF2B5EF4-FFF2-40B4-BE49-F238E27FC236}">
              <a16:creationId xmlns:a16="http://schemas.microsoft.com/office/drawing/2014/main" xmlns="" id="{114F0101-8EB1-4CE2-BB25-792EEC35504A}"/>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a:extLst>
            <a:ext uri="{FF2B5EF4-FFF2-40B4-BE49-F238E27FC236}">
              <a16:creationId xmlns:a16="http://schemas.microsoft.com/office/drawing/2014/main" xmlns="" id="{E26A824F-9B1A-4FE5-BDFA-DFDC4C9C304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a:extLst>
            <a:ext uri="{FF2B5EF4-FFF2-40B4-BE49-F238E27FC236}">
              <a16:creationId xmlns:a16="http://schemas.microsoft.com/office/drawing/2014/main" xmlns="" id="{E91915C1-8B3C-45CE-AD80-202CBD3C566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a:extLst>
            <a:ext uri="{FF2B5EF4-FFF2-40B4-BE49-F238E27FC236}">
              <a16:creationId xmlns:a16="http://schemas.microsoft.com/office/drawing/2014/main" xmlns="" id="{F808779E-5327-4FED-9579-001C29AFDE3C}"/>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a:extLst>
            <a:ext uri="{FF2B5EF4-FFF2-40B4-BE49-F238E27FC236}">
              <a16:creationId xmlns:a16="http://schemas.microsoft.com/office/drawing/2014/main" xmlns="" id="{BD1D1940-09C7-415B-8079-C28E955BA562}"/>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a:extLst>
            <a:ext uri="{FF2B5EF4-FFF2-40B4-BE49-F238E27FC236}">
              <a16:creationId xmlns:a16="http://schemas.microsoft.com/office/drawing/2014/main" xmlns="" id="{D5EED91D-A59F-400C-8CCC-473FDFC3C6D3}"/>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a:extLst>
            <a:ext uri="{FF2B5EF4-FFF2-40B4-BE49-F238E27FC236}">
              <a16:creationId xmlns:a16="http://schemas.microsoft.com/office/drawing/2014/main" xmlns="" id="{942CCA0A-0578-4F2F-95BA-53F065B385AA}"/>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a:extLst>
            <a:ext uri="{FF2B5EF4-FFF2-40B4-BE49-F238E27FC236}">
              <a16:creationId xmlns:a16="http://schemas.microsoft.com/office/drawing/2014/main" xmlns="" id="{695F4BA5-F359-48EE-B93E-EB4FF80D7D62}"/>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a:extLst>
            <a:ext uri="{FF2B5EF4-FFF2-40B4-BE49-F238E27FC236}">
              <a16:creationId xmlns:a16="http://schemas.microsoft.com/office/drawing/2014/main" xmlns="" id="{50DF5A28-7B76-4EEC-BD7B-D96635CEEC43}"/>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a:extLst>
            <a:ext uri="{FF2B5EF4-FFF2-40B4-BE49-F238E27FC236}">
              <a16:creationId xmlns:a16="http://schemas.microsoft.com/office/drawing/2014/main" xmlns="" id="{DA21A295-B24D-48A4-B126-7B4D810FC4E6}"/>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42</xdr:row>
      <xdr:rowOff>92528</xdr:rowOff>
    </xdr:from>
    <xdr:to>
      <xdr:col>28</xdr:col>
      <xdr:colOff>114300</xdr:colOff>
      <xdr:row>42</xdr:row>
      <xdr:rowOff>92528</xdr:rowOff>
    </xdr:to>
    <xdr:cxnSp macro="">
      <xdr:nvCxnSpPr>
        <xdr:cNvPr id="42" name="直線コネクタ 41">
          <a:extLst>
            <a:ext uri="{FF2B5EF4-FFF2-40B4-BE49-F238E27FC236}">
              <a16:creationId xmlns:a16="http://schemas.microsoft.com/office/drawing/2014/main" xmlns="" id="{9C31A721-5408-4313-9ACC-80681238B064}"/>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41</xdr:row>
      <xdr:rowOff>121755</xdr:rowOff>
    </xdr:from>
    <xdr:ext cx="338939" cy="259045"/>
    <xdr:sp macro="" textlink="">
      <xdr:nvSpPr>
        <xdr:cNvPr id="43" name="テキスト ボックス 42">
          <a:extLst>
            <a:ext uri="{FF2B5EF4-FFF2-40B4-BE49-F238E27FC236}">
              <a16:creationId xmlns:a16="http://schemas.microsoft.com/office/drawing/2014/main" xmlns="" id="{2B8E8763-2AA4-4B50-AD32-87A89ECFA243}"/>
            </a:ext>
          </a:extLst>
        </xdr:cNvPr>
        <xdr:cNvSpPr txBox="1"/>
      </xdr:nvSpPr>
      <xdr:spPr>
        <a:xfrm>
          <a:off x="423061" y="715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4" name="直線コネクタ 43">
          <a:extLst>
            <a:ext uri="{FF2B5EF4-FFF2-40B4-BE49-F238E27FC236}">
              <a16:creationId xmlns:a16="http://schemas.microsoft.com/office/drawing/2014/main" xmlns="" id="{4C448620-D42E-47ED-B597-36BCA0CC90FE}"/>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5" name="テキスト ボックス 44">
          <a:extLst>
            <a:ext uri="{FF2B5EF4-FFF2-40B4-BE49-F238E27FC236}">
              <a16:creationId xmlns:a16="http://schemas.microsoft.com/office/drawing/2014/main" xmlns="" id="{55152B49-1933-4D62-9841-F873ABB9B97D}"/>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6" name="直線コネクタ 45">
          <a:extLst>
            <a:ext uri="{FF2B5EF4-FFF2-40B4-BE49-F238E27FC236}">
              <a16:creationId xmlns:a16="http://schemas.microsoft.com/office/drawing/2014/main" xmlns="" id="{C6564520-A9D4-4146-9D26-23FBA72791C2}"/>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7" name="テキスト ボックス 46">
          <a:extLst>
            <a:ext uri="{FF2B5EF4-FFF2-40B4-BE49-F238E27FC236}">
              <a16:creationId xmlns:a16="http://schemas.microsoft.com/office/drawing/2014/main" xmlns="" id="{6835ED48-4844-4019-8E2A-DDAFE31FAD53}"/>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48" name="直線コネクタ 47">
          <a:extLst>
            <a:ext uri="{FF2B5EF4-FFF2-40B4-BE49-F238E27FC236}">
              <a16:creationId xmlns:a16="http://schemas.microsoft.com/office/drawing/2014/main" xmlns="" id="{2FC0769D-74BF-4605-9157-F2A7629D80DC}"/>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49" name="テキスト ボックス 48">
          <a:extLst>
            <a:ext uri="{FF2B5EF4-FFF2-40B4-BE49-F238E27FC236}">
              <a16:creationId xmlns:a16="http://schemas.microsoft.com/office/drawing/2014/main" xmlns="" id="{9BB9D74B-77D6-4D4E-8BE3-992FD1882AFD}"/>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0" name="直線コネクタ 49">
          <a:extLst>
            <a:ext uri="{FF2B5EF4-FFF2-40B4-BE49-F238E27FC236}">
              <a16:creationId xmlns:a16="http://schemas.microsoft.com/office/drawing/2014/main" xmlns="" id="{3B4AC505-51AC-49F1-A53C-B66BB7FE443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1" name="テキスト ボックス 50">
          <a:extLst>
            <a:ext uri="{FF2B5EF4-FFF2-40B4-BE49-F238E27FC236}">
              <a16:creationId xmlns:a16="http://schemas.microsoft.com/office/drawing/2014/main" xmlns="" id="{F58D0B6E-7AC9-4950-8615-70A3295C5AAF}"/>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2" name="直線コネクタ 51">
          <a:extLst>
            <a:ext uri="{FF2B5EF4-FFF2-40B4-BE49-F238E27FC236}">
              <a16:creationId xmlns:a16="http://schemas.microsoft.com/office/drawing/2014/main" xmlns="" id="{B428BB2C-72B9-4600-8C0A-CF75324317CE}"/>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31949</xdr:rowOff>
    </xdr:from>
    <xdr:ext cx="467179" cy="259045"/>
    <xdr:sp macro="" textlink="">
      <xdr:nvSpPr>
        <xdr:cNvPr id="53" name="テキスト ボックス 52">
          <a:extLst>
            <a:ext uri="{FF2B5EF4-FFF2-40B4-BE49-F238E27FC236}">
              <a16:creationId xmlns:a16="http://schemas.microsoft.com/office/drawing/2014/main" xmlns="" id="{7631FC7F-7B5C-40BE-8784-8A31DC290931}"/>
            </a:ext>
          </a:extLst>
        </xdr:cNvPr>
        <xdr:cNvSpPr txBox="1"/>
      </xdr:nvSpPr>
      <xdr:spPr>
        <a:xfrm>
          <a:off x="294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xmlns="" id="{D5D3CE85-D134-4C38-9AAE-C1D0D728E255}"/>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5" name="テキスト ボックス 54">
          <a:extLst>
            <a:ext uri="{FF2B5EF4-FFF2-40B4-BE49-F238E27FC236}">
              <a16:creationId xmlns:a16="http://schemas.microsoft.com/office/drawing/2014/main" xmlns="" id="{0700DCDC-2456-469B-9A5B-C2CEA674BC2D}"/>
            </a:ext>
          </a:extLst>
        </xdr:cNvPr>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xmlns="" id="{895389E4-4C4F-4E60-8240-B91F630A182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46808</xdr:rowOff>
    </xdr:from>
    <xdr:to>
      <xdr:col>24</xdr:col>
      <xdr:colOff>62865</xdr:colOff>
      <xdr:row>41</xdr:row>
      <xdr:rowOff>169273</xdr:rowOff>
    </xdr:to>
    <xdr:cxnSp macro="">
      <xdr:nvCxnSpPr>
        <xdr:cNvPr id="57" name="直線コネクタ 56">
          <a:extLst>
            <a:ext uri="{FF2B5EF4-FFF2-40B4-BE49-F238E27FC236}">
              <a16:creationId xmlns:a16="http://schemas.microsoft.com/office/drawing/2014/main" xmlns="" id="{E1FEA5BD-37BC-4BA7-AA68-3C6D521AA858}"/>
            </a:ext>
          </a:extLst>
        </xdr:cNvPr>
        <xdr:cNvCxnSpPr/>
      </xdr:nvCxnSpPr>
      <xdr:spPr>
        <a:xfrm flipV="1">
          <a:off x="4634865" y="5704658"/>
          <a:ext cx="0" cy="14940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1650</xdr:rowOff>
    </xdr:from>
    <xdr:ext cx="340478" cy="259045"/>
    <xdr:sp macro="" textlink="">
      <xdr:nvSpPr>
        <xdr:cNvPr id="58" name="【道路】&#10;有形固定資産減価償却率最小値テキスト">
          <a:extLst>
            <a:ext uri="{FF2B5EF4-FFF2-40B4-BE49-F238E27FC236}">
              <a16:creationId xmlns:a16="http://schemas.microsoft.com/office/drawing/2014/main" xmlns="" id="{6EF40AC8-3DBD-42EE-BFAC-BA1AFFB44BA4}"/>
            </a:ext>
          </a:extLst>
        </xdr:cNvPr>
        <xdr:cNvSpPr txBox="1"/>
      </xdr:nvSpPr>
      <xdr:spPr>
        <a:xfrm>
          <a:off x="4673600" y="720255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169273</xdr:rowOff>
    </xdr:from>
    <xdr:to>
      <xdr:col>24</xdr:col>
      <xdr:colOff>152400</xdr:colOff>
      <xdr:row>41</xdr:row>
      <xdr:rowOff>169273</xdr:rowOff>
    </xdr:to>
    <xdr:cxnSp macro="">
      <xdr:nvCxnSpPr>
        <xdr:cNvPr id="59" name="直線コネクタ 58">
          <a:extLst>
            <a:ext uri="{FF2B5EF4-FFF2-40B4-BE49-F238E27FC236}">
              <a16:creationId xmlns:a16="http://schemas.microsoft.com/office/drawing/2014/main" xmlns="" id="{F6E87072-19EF-496E-AFBD-30D3A6EA67E9}"/>
            </a:ext>
          </a:extLst>
        </xdr:cNvPr>
        <xdr:cNvCxnSpPr/>
      </xdr:nvCxnSpPr>
      <xdr:spPr>
        <a:xfrm>
          <a:off x="4546600" y="7198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164935</xdr:rowOff>
    </xdr:from>
    <xdr:ext cx="405111" cy="259045"/>
    <xdr:sp macro="" textlink="">
      <xdr:nvSpPr>
        <xdr:cNvPr id="60" name="【道路】&#10;有形固定資産減価償却率最大値テキスト">
          <a:extLst>
            <a:ext uri="{FF2B5EF4-FFF2-40B4-BE49-F238E27FC236}">
              <a16:creationId xmlns:a16="http://schemas.microsoft.com/office/drawing/2014/main" xmlns="" id="{77133592-90D5-4867-8206-2308F2FD0AA9}"/>
            </a:ext>
          </a:extLst>
        </xdr:cNvPr>
        <xdr:cNvSpPr txBox="1"/>
      </xdr:nvSpPr>
      <xdr:spPr>
        <a:xfrm>
          <a:off x="4673600" y="5479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46808</xdr:rowOff>
    </xdr:from>
    <xdr:to>
      <xdr:col>24</xdr:col>
      <xdr:colOff>152400</xdr:colOff>
      <xdr:row>33</xdr:row>
      <xdr:rowOff>46808</xdr:rowOff>
    </xdr:to>
    <xdr:cxnSp macro="">
      <xdr:nvCxnSpPr>
        <xdr:cNvPr id="61" name="直線コネクタ 60">
          <a:extLst>
            <a:ext uri="{FF2B5EF4-FFF2-40B4-BE49-F238E27FC236}">
              <a16:creationId xmlns:a16="http://schemas.microsoft.com/office/drawing/2014/main" xmlns="" id="{5F6E9191-D7D5-4FF1-B675-DC7F9B2A8FDE}"/>
            </a:ext>
          </a:extLst>
        </xdr:cNvPr>
        <xdr:cNvCxnSpPr/>
      </xdr:nvCxnSpPr>
      <xdr:spPr>
        <a:xfrm>
          <a:off x="4546600" y="5704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95630</xdr:rowOff>
    </xdr:from>
    <xdr:ext cx="405111" cy="259045"/>
    <xdr:sp macro="" textlink="">
      <xdr:nvSpPr>
        <xdr:cNvPr id="62" name="【道路】&#10;有形固定資産減価償却率平均値テキスト">
          <a:extLst>
            <a:ext uri="{FF2B5EF4-FFF2-40B4-BE49-F238E27FC236}">
              <a16:creationId xmlns:a16="http://schemas.microsoft.com/office/drawing/2014/main" xmlns="" id="{2A29A40C-C3E7-4854-AC34-83F559A05197}"/>
            </a:ext>
          </a:extLst>
        </xdr:cNvPr>
        <xdr:cNvSpPr txBox="1"/>
      </xdr:nvSpPr>
      <xdr:spPr>
        <a:xfrm>
          <a:off x="4673600" y="609638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72753</xdr:rowOff>
    </xdr:from>
    <xdr:to>
      <xdr:col>24</xdr:col>
      <xdr:colOff>114300</xdr:colOff>
      <xdr:row>37</xdr:row>
      <xdr:rowOff>2903</xdr:rowOff>
    </xdr:to>
    <xdr:sp macro="" textlink="">
      <xdr:nvSpPr>
        <xdr:cNvPr id="63" name="フローチャート: 判断 62">
          <a:extLst>
            <a:ext uri="{FF2B5EF4-FFF2-40B4-BE49-F238E27FC236}">
              <a16:creationId xmlns:a16="http://schemas.microsoft.com/office/drawing/2014/main" xmlns="" id="{1F85F0B3-5CFB-4822-B9F5-3FF2BA0AFB47}"/>
            </a:ext>
          </a:extLst>
        </xdr:cNvPr>
        <xdr:cNvSpPr/>
      </xdr:nvSpPr>
      <xdr:spPr>
        <a:xfrm>
          <a:off x="4584700" y="6244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93980</xdr:rowOff>
    </xdr:from>
    <xdr:to>
      <xdr:col>20</xdr:col>
      <xdr:colOff>38100</xdr:colOff>
      <xdr:row>37</xdr:row>
      <xdr:rowOff>24130</xdr:rowOff>
    </xdr:to>
    <xdr:sp macro="" textlink="">
      <xdr:nvSpPr>
        <xdr:cNvPr id="64" name="フローチャート: 判断 63">
          <a:extLst>
            <a:ext uri="{FF2B5EF4-FFF2-40B4-BE49-F238E27FC236}">
              <a16:creationId xmlns:a16="http://schemas.microsoft.com/office/drawing/2014/main" xmlns="" id="{B04033CB-A653-4C4D-935F-CD72AA64017C}"/>
            </a:ext>
          </a:extLst>
        </xdr:cNvPr>
        <xdr:cNvSpPr/>
      </xdr:nvSpPr>
      <xdr:spPr>
        <a:xfrm>
          <a:off x="37465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105410</xdr:rowOff>
    </xdr:from>
    <xdr:to>
      <xdr:col>15</xdr:col>
      <xdr:colOff>101600</xdr:colOff>
      <xdr:row>37</xdr:row>
      <xdr:rowOff>35560</xdr:rowOff>
    </xdr:to>
    <xdr:sp macro="" textlink="">
      <xdr:nvSpPr>
        <xdr:cNvPr id="65" name="フローチャート: 判断 64">
          <a:extLst>
            <a:ext uri="{FF2B5EF4-FFF2-40B4-BE49-F238E27FC236}">
              <a16:creationId xmlns:a16="http://schemas.microsoft.com/office/drawing/2014/main" xmlns="" id="{C5949CFB-7A4B-45CC-AA23-02705CEA8D95}"/>
            </a:ext>
          </a:extLst>
        </xdr:cNvPr>
        <xdr:cNvSpPr/>
      </xdr:nvSpPr>
      <xdr:spPr>
        <a:xfrm>
          <a:off x="2857500" y="627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87449</xdr:rowOff>
    </xdr:from>
    <xdr:to>
      <xdr:col>10</xdr:col>
      <xdr:colOff>165100</xdr:colOff>
      <xdr:row>38</xdr:row>
      <xdr:rowOff>17599</xdr:rowOff>
    </xdr:to>
    <xdr:sp macro="" textlink="">
      <xdr:nvSpPr>
        <xdr:cNvPr id="66" name="フローチャート: 判断 65">
          <a:extLst>
            <a:ext uri="{FF2B5EF4-FFF2-40B4-BE49-F238E27FC236}">
              <a16:creationId xmlns:a16="http://schemas.microsoft.com/office/drawing/2014/main" xmlns="" id="{3FBCBBC2-AA36-41ED-BD30-DE0F2782680A}"/>
            </a:ext>
          </a:extLst>
        </xdr:cNvPr>
        <xdr:cNvSpPr/>
      </xdr:nvSpPr>
      <xdr:spPr>
        <a:xfrm>
          <a:off x="1968500" y="643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xmlns="" id="{B488F057-0F5B-4D7B-A99B-CA3BAF8AD90A}"/>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xmlns="" id="{9CD7E848-7F05-451E-B29C-1A2270F584C8}"/>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xmlns="" id="{E635C717-7A47-419C-9C66-2D715CA9573A}"/>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xmlns="" id="{9D1E8A68-9D46-4EF9-8C97-7CBD852C6036}"/>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xmlns="" id="{E61BBE3E-936E-467A-890F-EC2B2FB26182}"/>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23767</xdr:rowOff>
    </xdr:from>
    <xdr:to>
      <xdr:col>24</xdr:col>
      <xdr:colOff>114300</xdr:colOff>
      <xdr:row>37</xdr:row>
      <xdr:rowOff>125367</xdr:rowOff>
    </xdr:to>
    <xdr:sp macro="" textlink="">
      <xdr:nvSpPr>
        <xdr:cNvPr id="72" name="楕円 71">
          <a:extLst>
            <a:ext uri="{FF2B5EF4-FFF2-40B4-BE49-F238E27FC236}">
              <a16:creationId xmlns:a16="http://schemas.microsoft.com/office/drawing/2014/main" xmlns="" id="{1DB634B3-B2D4-46A5-ACEA-F41FD3BC1A57}"/>
            </a:ext>
          </a:extLst>
        </xdr:cNvPr>
        <xdr:cNvSpPr/>
      </xdr:nvSpPr>
      <xdr:spPr>
        <a:xfrm>
          <a:off x="4584700" y="6367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2194</xdr:rowOff>
    </xdr:from>
    <xdr:ext cx="405111" cy="259045"/>
    <xdr:sp macro="" textlink="">
      <xdr:nvSpPr>
        <xdr:cNvPr id="73" name="【道路】&#10;有形固定資産減価償却率該当値テキスト">
          <a:extLst>
            <a:ext uri="{FF2B5EF4-FFF2-40B4-BE49-F238E27FC236}">
              <a16:creationId xmlns:a16="http://schemas.microsoft.com/office/drawing/2014/main" xmlns="" id="{DBCEF76E-D3A0-46A5-8656-B09C27C148E3}"/>
            </a:ext>
          </a:extLst>
        </xdr:cNvPr>
        <xdr:cNvSpPr txBox="1"/>
      </xdr:nvSpPr>
      <xdr:spPr>
        <a:xfrm>
          <a:off x="4673600" y="63458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56424</xdr:rowOff>
    </xdr:from>
    <xdr:to>
      <xdr:col>20</xdr:col>
      <xdr:colOff>38100</xdr:colOff>
      <xdr:row>37</xdr:row>
      <xdr:rowOff>158024</xdr:rowOff>
    </xdr:to>
    <xdr:sp macro="" textlink="">
      <xdr:nvSpPr>
        <xdr:cNvPr id="74" name="楕円 73">
          <a:extLst>
            <a:ext uri="{FF2B5EF4-FFF2-40B4-BE49-F238E27FC236}">
              <a16:creationId xmlns:a16="http://schemas.microsoft.com/office/drawing/2014/main" xmlns="" id="{06BF0DCB-737A-4875-BA7F-C6FE799CE52C}"/>
            </a:ext>
          </a:extLst>
        </xdr:cNvPr>
        <xdr:cNvSpPr/>
      </xdr:nvSpPr>
      <xdr:spPr>
        <a:xfrm>
          <a:off x="3746500" y="6400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74567</xdr:rowOff>
    </xdr:from>
    <xdr:to>
      <xdr:col>24</xdr:col>
      <xdr:colOff>63500</xdr:colOff>
      <xdr:row>37</xdr:row>
      <xdr:rowOff>107224</xdr:rowOff>
    </xdr:to>
    <xdr:cxnSp macro="">
      <xdr:nvCxnSpPr>
        <xdr:cNvPr id="75" name="直線コネクタ 74">
          <a:extLst>
            <a:ext uri="{FF2B5EF4-FFF2-40B4-BE49-F238E27FC236}">
              <a16:creationId xmlns:a16="http://schemas.microsoft.com/office/drawing/2014/main" xmlns="" id="{FBFBB922-B121-43D7-B0EB-A1D88F58FE79}"/>
            </a:ext>
          </a:extLst>
        </xdr:cNvPr>
        <xdr:cNvCxnSpPr/>
      </xdr:nvCxnSpPr>
      <xdr:spPr>
        <a:xfrm flipV="1">
          <a:off x="3797300" y="6418217"/>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87449</xdr:rowOff>
    </xdr:from>
    <xdr:to>
      <xdr:col>15</xdr:col>
      <xdr:colOff>101600</xdr:colOff>
      <xdr:row>38</xdr:row>
      <xdr:rowOff>17599</xdr:rowOff>
    </xdr:to>
    <xdr:sp macro="" textlink="">
      <xdr:nvSpPr>
        <xdr:cNvPr id="76" name="楕円 75">
          <a:extLst>
            <a:ext uri="{FF2B5EF4-FFF2-40B4-BE49-F238E27FC236}">
              <a16:creationId xmlns:a16="http://schemas.microsoft.com/office/drawing/2014/main" xmlns="" id="{4EEC522B-9A9A-41F4-950A-42C8B98BAAEE}"/>
            </a:ext>
          </a:extLst>
        </xdr:cNvPr>
        <xdr:cNvSpPr/>
      </xdr:nvSpPr>
      <xdr:spPr>
        <a:xfrm>
          <a:off x="2857500" y="6431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107224</xdr:rowOff>
    </xdr:from>
    <xdr:to>
      <xdr:col>19</xdr:col>
      <xdr:colOff>177800</xdr:colOff>
      <xdr:row>37</xdr:row>
      <xdr:rowOff>138249</xdr:rowOff>
    </xdr:to>
    <xdr:cxnSp macro="">
      <xdr:nvCxnSpPr>
        <xdr:cNvPr id="77" name="直線コネクタ 76">
          <a:extLst>
            <a:ext uri="{FF2B5EF4-FFF2-40B4-BE49-F238E27FC236}">
              <a16:creationId xmlns:a16="http://schemas.microsoft.com/office/drawing/2014/main" xmlns="" id="{91444F8F-8011-49C2-9E96-396D99FA0668}"/>
            </a:ext>
          </a:extLst>
        </xdr:cNvPr>
        <xdr:cNvCxnSpPr/>
      </xdr:nvCxnSpPr>
      <xdr:spPr>
        <a:xfrm flipV="1">
          <a:off x="2908300" y="6450874"/>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118473</xdr:rowOff>
    </xdr:from>
    <xdr:to>
      <xdr:col>10</xdr:col>
      <xdr:colOff>165100</xdr:colOff>
      <xdr:row>38</xdr:row>
      <xdr:rowOff>48623</xdr:rowOff>
    </xdr:to>
    <xdr:sp macro="" textlink="">
      <xdr:nvSpPr>
        <xdr:cNvPr id="78" name="楕円 77">
          <a:extLst>
            <a:ext uri="{FF2B5EF4-FFF2-40B4-BE49-F238E27FC236}">
              <a16:creationId xmlns:a16="http://schemas.microsoft.com/office/drawing/2014/main" xmlns="" id="{A3A43F7A-631A-4578-B6B7-B3FF39A97167}"/>
            </a:ext>
          </a:extLst>
        </xdr:cNvPr>
        <xdr:cNvSpPr/>
      </xdr:nvSpPr>
      <xdr:spPr>
        <a:xfrm>
          <a:off x="1968500" y="6462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138249</xdr:rowOff>
    </xdr:from>
    <xdr:to>
      <xdr:col>15</xdr:col>
      <xdr:colOff>50800</xdr:colOff>
      <xdr:row>37</xdr:row>
      <xdr:rowOff>169273</xdr:rowOff>
    </xdr:to>
    <xdr:cxnSp macro="">
      <xdr:nvCxnSpPr>
        <xdr:cNvPr id="79" name="直線コネクタ 78">
          <a:extLst>
            <a:ext uri="{FF2B5EF4-FFF2-40B4-BE49-F238E27FC236}">
              <a16:creationId xmlns:a16="http://schemas.microsoft.com/office/drawing/2014/main" xmlns="" id="{D2BEB6D0-BE51-4307-8D76-DCB189081AC7}"/>
            </a:ext>
          </a:extLst>
        </xdr:cNvPr>
        <xdr:cNvCxnSpPr/>
      </xdr:nvCxnSpPr>
      <xdr:spPr>
        <a:xfrm flipV="1">
          <a:off x="2019300" y="6481899"/>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40657</xdr:rowOff>
    </xdr:from>
    <xdr:ext cx="405111" cy="259045"/>
    <xdr:sp macro="" textlink="">
      <xdr:nvSpPr>
        <xdr:cNvPr id="80" name="n_1aveValue【道路】&#10;有形固定資産減価償却率">
          <a:extLst>
            <a:ext uri="{FF2B5EF4-FFF2-40B4-BE49-F238E27FC236}">
              <a16:creationId xmlns:a16="http://schemas.microsoft.com/office/drawing/2014/main" xmlns="" id="{B20CDE67-F78C-4724-8222-48F9F4418F19}"/>
            </a:ext>
          </a:extLst>
        </xdr:cNvPr>
        <xdr:cNvSpPr txBox="1"/>
      </xdr:nvSpPr>
      <xdr:spPr>
        <a:xfrm>
          <a:off x="3582044" y="604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52087</xdr:rowOff>
    </xdr:from>
    <xdr:ext cx="405111" cy="259045"/>
    <xdr:sp macro="" textlink="">
      <xdr:nvSpPr>
        <xdr:cNvPr id="81" name="n_2aveValue【道路】&#10;有形固定資産減価償却率">
          <a:extLst>
            <a:ext uri="{FF2B5EF4-FFF2-40B4-BE49-F238E27FC236}">
              <a16:creationId xmlns:a16="http://schemas.microsoft.com/office/drawing/2014/main" xmlns="" id="{0AA170A3-1D2D-47F1-BE4A-6A1137A5F46E}"/>
            </a:ext>
          </a:extLst>
        </xdr:cNvPr>
        <xdr:cNvSpPr txBox="1"/>
      </xdr:nvSpPr>
      <xdr:spPr>
        <a:xfrm>
          <a:off x="2705744" y="605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34126</xdr:rowOff>
    </xdr:from>
    <xdr:ext cx="405111" cy="259045"/>
    <xdr:sp macro="" textlink="">
      <xdr:nvSpPr>
        <xdr:cNvPr id="82" name="n_3aveValue【道路】&#10;有形固定資産減価償却率">
          <a:extLst>
            <a:ext uri="{FF2B5EF4-FFF2-40B4-BE49-F238E27FC236}">
              <a16:creationId xmlns:a16="http://schemas.microsoft.com/office/drawing/2014/main" xmlns="" id="{E673967B-3283-497B-92DB-F6DC1A5E9320}"/>
            </a:ext>
          </a:extLst>
        </xdr:cNvPr>
        <xdr:cNvSpPr txBox="1"/>
      </xdr:nvSpPr>
      <xdr:spPr>
        <a:xfrm>
          <a:off x="1816744" y="6206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149151</xdr:rowOff>
    </xdr:from>
    <xdr:ext cx="405111" cy="259045"/>
    <xdr:sp macro="" textlink="">
      <xdr:nvSpPr>
        <xdr:cNvPr id="83" name="n_1mainValue【道路】&#10;有形固定資産減価償却率">
          <a:extLst>
            <a:ext uri="{FF2B5EF4-FFF2-40B4-BE49-F238E27FC236}">
              <a16:creationId xmlns:a16="http://schemas.microsoft.com/office/drawing/2014/main" xmlns="" id="{4329A063-7FF6-4A53-9E6F-566D5546D332}"/>
            </a:ext>
          </a:extLst>
        </xdr:cNvPr>
        <xdr:cNvSpPr txBox="1"/>
      </xdr:nvSpPr>
      <xdr:spPr>
        <a:xfrm>
          <a:off x="3582044" y="6492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8726</xdr:rowOff>
    </xdr:from>
    <xdr:ext cx="405111" cy="259045"/>
    <xdr:sp macro="" textlink="">
      <xdr:nvSpPr>
        <xdr:cNvPr id="84" name="n_2mainValue【道路】&#10;有形固定資産減価償却率">
          <a:extLst>
            <a:ext uri="{FF2B5EF4-FFF2-40B4-BE49-F238E27FC236}">
              <a16:creationId xmlns:a16="http://schemas.microsoft.com/office/drawing/2014/main" xmlns="" id="{AAF473CD-8B49-4CD4-8716-02E6B351B5DC}"/>
            </a:ext>
          </a:extLst>
        </xdr:cNvPr>
        <xdr:cNvSpPr txBox="1"/>
      </xdr:nvSpPr>
      <xdr:spPr>
        <a:xfrm>
          <a:off x="2705744" y="6523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39750</xdr:rowOff>
    </xdr:from>
    <xdr:ext cx="405111" cy="259045"/>
    <xdr:sp macro="" textlink="">
      <xdr:nvSpPr>
        <xdr:cNvPr id="85" name="n_3mainValue【道路】&#10;有形固定資産減価償却率">
          <a:extLst>
            <a:ext uri="{FF2B5EF4-FFF2-40B4-BE49-F238E27FC236}">
              <a16:creationId xmlns:a16="http://schemas.microsoft.com/office/drawing/2014/main" xmlns="" id="{A4829074-646D-473A-83CF-9CA2B0556B7C}"/>
            </a:ext>
          </a:extLst>
        </xdr:cNvPr>
        <xdr:cNvSpPr txBox="1"/>
      </xdr:nvSpPr>
      <xdr:spPr>
        <a:xfrm>
          <a:off x="1816744" y="65548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6" name="正方形/長方形 85">
          <a:extLst>
            <a:ext uri="{FF2B5EF4-FFF2-40B4-BE49-F238E27FC236}">
              <a16:creationId xmlns:a16="http://schemas.microsoft.com/office/drawing/2014/main" xmlns="" id="{A6B9310F-68ED-4E9C-BEF7-C574A34B388E}"/>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7" name="正方形/長方形 86">
          <a:extLst>
            <a:ext uri="{FF2B5EF4-FFF2-40B4-BE49-F238E27FC236}">
              <a16:creationId xmlns:a16="http://schemas.microsoft.com/office/drawing/2014/main" xmlns="" id="{66AFD86A-F900-4D82-BA61-3B2C0D23CFCF}"/>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8" name="正方形/長方形 87">
          <a:extLst>
            <a:ext uri="{FF2B5EF4-FFF2-40B4-BE49-F238E27FC236}">
              <a16:creationId xmlns:a16="http://schemas.microsoft.com/office/drawing/2014/main" xmlns="" id="{034BCAE1-7401-4081-B938-B59552C1353A}"/>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9" name="正方形/長方形 88">
          <a:extLst>
            <a:ext uri="{FF2B5EF4-FFF2-40B4-BE49-F238E27FC236}">
              <a16:creationId xmlns:a16="http://schemas.microsoft.com/office/drawing/2014/main" xmlns="" id="{6E38283E-6562-4132-BC7E-DD5492A2FC2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0" name="正方形/長方形 89">
          <a:extLst>
            <a:ext uri="{FF2B5EF4-FFF2-40B4-BE49-F238E27FC236}">
              <a16:creationId xmlns:a16="http://schemas.microsoft.com/office/drawing/2014/main" xmlns="" id="{004B79E1-1AF0-42DA-8ADA-00D9A084CD59}"/>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1" name="正方形/長方形 90">
          <a:extLst>
            <a:ext uri="{FF2B5EF4-FFF2-40B4-BE49-F238E27FC236}">
              <a16:creationId xmlns:a16="http://schemas.microsoft.com/office/drawing/2014/main" xmlns="" id="{76C5D7A8-FBD9-49E5-A349-627EDD7D2963}"/>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2" name="正方形/長方形 91">
          <a:extLst>
            <a:ext uri="{FF2B5EF4-FFF2-40B4-BE49-F238E27FC236}">
              <a16:creationId xmlns:a16="http://schemas.microsoft.com/office/drawing/2014/main" xmlns="" id="{676618F6-D374-46B3-9A0B-F82A4204697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3" name="正方形/長方形 92">
          <a:extLst>
            <a:ext uri="{FF2B5EF4-FFF2-40B4-BE49-F238E27FC236}">
              <a16:creationId xmlns:a16="http://schemas.microsoft.com/office/drawing/2014/main" xmlns="" id="{243FD119-7629-4F89-ADFA-6DE13CFAE8F2}"/>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4" name="テキスト ボックス 93">
          <a:extLst>
            <a:ext uri="{FF2B5EF4-FFF2-40B4-BE49-F238E27FC236}">
              <a16:creationId xmlns:a16="http://schemas.microsoft.com/office/drawing/2014/main" xmlns="" id="{5A52FA8C-5FFD-4C68-9AB7-215898311C49}"/>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5" name="直線コネクタ 94">
          <a:extLst>
            <a:ext uri="{FF2B5EF4-FFF2-40B4-BE49-F238E27FC236}">
              <a16:creationId xmlns:a16="http://schemas.microsoft.com/office/drawing/2014/main" xmlns="" id="{64FB18BC-CB72-422A-A63D-A87D4759DFE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6" name="直線コネクタ 95">
          <a:extLst>
            <a:ext uri="{FF2B5EF4-FFF2-40B4-BE49-F238E27FC236}">
              <a16:creationId xmlns:a16="http://schemas.microsoft.com/office/drawing/2014/main" xmlns="" id="{D16B256D-AC36-414E-B42D-E8D8706E25F7}"/>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7" name="テキスト ボックス 96">
          <a:extLst>
            <a:ext uri="{FF2B5EF4-FFF2-40B4-BE49-F238E27FC236}">
              <a16:creationId xmlns:a16="http://schemas.microsoft.com/office/drawing/2014/main" xmlns="" id="{BD7D22F8-1E90-47F7-B307-CE534F188092}"/>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8" name="直線コネクタ 97">
          <a:extLst>
            <a:ext uri="{FF2B5EF4-FFF2-40B4-BE49-F238E27FC236}">
              <a16:creationId xmlns:a16="http://schemas.microsoft.com/office/drawing/2014/main" xmlns="" id="{B244CEB1-16C8-4A24-8F93-90C7E8177542}"/>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99" name="テキスト ボックス 98">
          <a:extLst>
            <a:ext uri="{FF2B5EF4-FFF2-40B4-BE49-F238E27FC236}">
              <a16:creationId xmlns:a16="http://schemas.microsoft.com/office/drawing/2014/main" xmlns="" id="{D23ED53C-612C-4A6D-86B6-B64F9915A6BE}"/>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0" name="直線コネクタ 99">
          <a:extLst>
            <a:ext uri="{FF2B5EF4-FFF2-40B4-BE49-F238E27FC236}">
              <a16:creationId xmlns:a16="http://schemas.microsoft.com/office/drawing/2014/main" xmlns="" id="{6A26C23C-618B-4029-8EBD-8ACD620704D3}"/>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1" name="テキスト ボックス 100">
          <a:extLst>
            <a:ext uri="{FF2B5EF4-FFF2-40B4-BE49-F238E27FC236}">
              <a16:creationId xmlns:a16="http://schemas.microsoft.com/office/drawing/2014/main" xmlns="" id="{0C8AE6CB-BA8B-41F5-BB8D-F4E14C02489E}"/>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2" name="直線コネクタ 101">
          <a:extLst>
            <a:ext uri="{FF2B5EF4-FFF2-40B4-BE49-F238E27FC236}">
              <a16:creationId xmlns:a16="http://schemas.microsoft.com/office/drawing/2014/main" xmlns="" id="{5B2C24F6-544B-4416-A3DF-E9D83F4DB8F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3" name="テキスト ボックス 102">
          <a:extLst>
            <a:ext uri="{FF2B5EF4-FFF2-40B4-BE49-F238E27FC236}">
              <a16:creationId xmlns:a16="http://schemas.microsoft.com/office/drawing/2014/main" xmlns="" id="{4868AE98-CFF2-4F70-9C1C-157BCB864488}"/>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4" name="直線コネクタ 103">
          <a:extLst>
            <a:ext uri="{FF2B5EF4-FFF2-40B4-BE49-F238E27FC236}">
              <a16:creationId xmlns:a16="http://schemas.microsoft.com/office/drawing/2014/main" xmlns="" id="{E2BEB2AD-BD57-4525-853F-9D0D706854D3}"/>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5" name="テキスト ボックス 104">
          <a:extLst>
            <a:ext uri="{FF2B5EF4-FFF2-40B4-BE49-F238E27FC236}">
              <a16:creationId xmlns:a16="http://schemas.microsoft.com/office/drawing/2014/main" xmlns="" id="{7F57D32C-441E-41F3-BECF-CECFF563FA31}"/>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6" name="直線コネクタ 105">
          <a:extLst>
            <a:ext uri="{FF2B5EF4-FFF2-40B4-BE49-F238E27FC236}">
              <a16:creationId xmlns:a16="http://schemas.microsoft.com/office/drawing/2014/main" xmlns="" id="{1FC09204-DE02-43D4-88CF-91EAB5D45B73}"/>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07" name="テキスト ボックス 106">
          <a:extLst>
            <a:ext uri="{FF2B5EF4-FFF2-40B4-BE49-F238E27FC236}">
              <a16:creationId xmlns:a16="http://schemas.microsoft.com/office/drawing/2014/main" xmlns="" id="{A175C4EB-6DB8-4FBB-B3C2-C24B872098AE}"/>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8" name="【道路】&#10;一人当たり延長グラフ枠">
          <a:extLst>
            <a:ext uri="{FF2B5EF4-FFF2-40B4-BE49-F238E27FC236}">
              <a16:creationId xmlns:a16="http://schemas.microsoft.com/office/drawing/2014/main" xmlns="" id="{1E1F974F-9D66-4E2B-80E0-3E7DFF376D59}"/>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88087</xdr:rowOff>
    </xdr:from>
    <xdr:to>
      <xdr:col>54</xdr:col>
      <xdr:colOff>189865</xdr:colOff>
      <xdr:row>42</xdr:row>
      <xdr:rowOff>591</xdr:rowOff>
    </xdr:to>
    <xdr:cxnSp macro="">
      <xdr:nvCxnSpPr>
        <xdr:cNvPr id="109" name="直線コネクタ 108">
          <a:extLst>
            <a:ext uri="{FF2B5EF4-FFF2-40B4-BE49-F238E27FC236}">
              <a16:creationId xmlns:a16="http://schemas.microsoft.com/office/drawing/2014/main" xmlns="" id="{A1B70A51-1980-434F-ABA3-FC53494E0194}"/>
            </a:ext>
          </a:extLst>
        </xdr:cNvPr>
        <xdr:cNvCxnSpPr/>
      </xdr:nvCxnSpPr>
      <xdr:spPr>
        <a:xfrm flipV="1">
          <a:off x="10476865" y="5917387"/>
          <a:ext cx="0" cy="1284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4418</xdr:rowOff>
    </xdr:from>
    <xdr:ext cx="469744" cy="259045"/>
    <xdr:sp macro="" textlink="">
      <xdr:nvSpPr>
        <xdr:cNvPr id="110" name="【道路】&#10;一人当たり延長最小値テキスト">
          <a:extLst>
            <a:ext uri="{FF2B5EF4-FFF2-40B4-BE49-F238E27FC236}">
              <a16:creationId xmlns:a16="http://schemas.microsoft.com/office/drawing/2014/main" xmlns="" id="{01B1A023-C03C-4B19-A554-627B8F5C171B}"/>
            </a:ext>
          </a:extLst>
        </xdr:cNvPr>
        <xdr:cNvSpPr txBox="1"/>
      </xdr:nvSpPr>
      <xdr:spPr>
        <a:xfrm>
          <a:off x="10515600" y="7205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591</xdr:rowOff>
    </xdr:from>
    <xdr:to>
      <xdr:col>55</xdr:col>
      <xdr:colOff>88900</xdr:colOff>
      <xdr:row>42</xdr:row>
      <xdr:rowOff>591</xdr:rowOff>
    </xdr:to>
    <xdr:cxnSp macro="">
      <xdr:nvCxnSpPr>
        <xdr:cNvPr id="111" name="直線コネクタ 110">
          <a:extLst>
            <a:ext uri="{FF2B5EF4-FFF2-40B4-BE49-F238E27FC236}">
              <a16:creationId xmlns:a16="http://schemas.microsoft.com/office/drawing/2014/main" xmlns="" id="{E76C2CB9-E2C4-4F74-ABDD-D4322C0AD40E}"/>
            </a:ext>
          </a:extLst>
        </xdr:cNvPr>
        <xdr:cNvCxnSpPr/>
      </xdr:nvCxnSpPr>
      <xdr:spPr>
        <a:xfrm>
          <a:off x="10388600" y="72014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34764</xdr:rowOff>
    </xdr:from>
    <xdr:ext cx="534377" cy="259045"/>
    <xdr:sp macro="" textlink="">
      <xdr:nvSpPr>
        <xdr:cNvPr id="112" name="【道路】&#10;一人当たり延長最大値テキスト">
          <a:extLst>
            <a:ext uri="{FF2B5EF4-FFF2-40B4-BE49-F238E27FC236}">
              <a16:creationId xmlns:a16="http://schemas.microsoft.com/office/drawing/2014/main" xmlns="" id="{18696358-64D7-4C8D-89B0-D3762D01A0A7}"/>
            </a:ext>
          </a:extLst>
        </xdr:cNvPr>
        <xdr:cNvSpPr txBox="1"/>
      </xdr:nvSpPr>
      <xdr:spPr>
        <a:xfrm>
          <a:off x="10515600" y="5692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88087</xdr:rowOff>
    </xdr:from>
    <xdr:to>
      <xdr:col>55</xdr:col>
      <xdr:colOff>88900</xdr:colOff>
      <xdr:row>34</xdr:row>
      <xdr:rowOff>88087</xdr:rowOff>
    </xdr:to>
    <xdr:cxnSp macro="">
      <xdr:nvCxnSpPr>
        <xdr:cNvPr id="113" name="直線コネクタ 112">
          <a:extLst>
            <a:ext uri="{FF2B5EF4-FFF2-40B4-BE49-F238E27FC236}">
              <a16:creationId xmlns:a16="http://schemas.microsoft.com/office/drawing/2014/main" xmlns="" id="{97210E6C-50C3-4D0D-BC41-18FC441C2F32}"/>
            </a:ext>
          </a:extLst>
        </xdr:cNvPr>
        <xdr:cNvCxnSpPr/>
      </xdr:nvCxnSpPr>
      <xdr:spPr>
        <a:xfrm>
          <a:off x="10388600" y="59173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66622</xdr:rowOff>
    </xdr:from>
    <xdr:ext cx="534377" cy="259045"/>
    <xdr:sp macro="" textlink="">
      <xdr:nvSpPr>
        <xdr:cNvPr id="114" name="【道路】&#10;一人当たり延長平均値テキスト">
          <a:extLst>
            <a:ext uri="{FF2B5EF4-FFF2-40B4-BE49-F238E27FC236}">
              <a16:creationId xmlns:a16="http://schemas.microsoft.com/office/drawing/2014/main" xmlns="" id="{8FA3985B-F7C8-43C3-8A03-5CD27F330869}"/>
            </a:ext>
          </a:extLst>
        </xdr:cNvPr>
        <xdr:cNvSpPr txBox="1"/>
      </xdr:nvSpPr>
      <xdr:spPr>
        <a:xfrm>
          <a:off x="10515600" y="65817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43745</xdr:rowOff>
    </xdr:from>
    <xdr:to>
      <xdr:col>55</xdr:col>
      <xdr:colOff>50800</xdr:colOff>
      <xdr:row>39</xdr:row>
      <xdr:rowOff>145345</xdr:rowOff>
    </xdr:to>
    <xdr:sp macro="" textlink="">
      <xdr:nvSpPr>
        <xdr:cNvPr id="115" name="フローチャート: 判断 114">
          <a:extLst>
            <a:ext uri="{FF2B5EF4-FFF2-40B4-BE49-F238E27FC236}">
              <a16:creationId xmlns:a16="http://schemas.microsoft.com/office/drawing/2014/main" xmlns="" id="{9D49739B-0960-448F-B983-3E66430E0B15}"/>
            </a:ext>
          </a:extLst>
        </xdr:cNvPr>
        <xdr:cNvSpPr/>
      </xdr:nvSpPr>
      <xdr:spPr>
        <a:xfrm>
          <a:off x="10426700" y="6730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57804</xdr:rowOff>
    </xdr:from>
    <xdr:to>
      <xdr:col>50</xdr:col>
      <xdr:colOff>165100</xdr:colOff>
      <xdr:row>39</xdr:row>
      <xdr:rowOff>159404</xdr:rowOff>
    </xdr:to>
    <xdr:sp macro="" textlink="">
      <xdr:nvSpPr>
        <xdr:cNvPr id="116" name="フローチャート: 判断 115">
          <a:extLst>
            <a:ext uri="{FF2B5EF4-FFF2-40B4-BE49-F238E27FC236}">
              <a16:creationId xmlns:a16="http://schemas.microsoft.com/office/drawing/2014/main" xmlns="" id="{BD96F083-7626-4082-B39C-A159CA988FB6}"/>
            </a:ext>
          </a:extLst>
        </xdr:cNvPr>
        <xdr:cNvSpPr/>
      </xdr:nvSpPr>
      <xdr:spPr>
        <a:xfrm>
          <a:off x="9588500" y="6744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52146</xdr:rowOff>
    </xdr:from>
    <xdr:to>
      <xdr:col>46</xdr:col>
      <xdr:colOff>38100</xdr:colOff>
      <xdr:row>39</xdr:row>
      <xdr:rowOff>153746</xdr:rowOff>
    </xdr:to>
    <xdr:sp macro="" textlink="">
      <xdr:nvSpPr>
        <xdr:cNvPr id="117" name="フローチャート: 判断 116">
          <a:extLst>
            <a:ext uri="{FF2B5EF4-FFF2-40B4-BE49-F238E27FC236}">
              <a16:creationId xmlns:a16="http://schemas.microsoft.com/office/drawing/2014/main" xmlns="" id="{486A93FD-9A4D-4EB4-B19D-99430A9841DE}"/>
            </a:ext>
          </a:extLst>
        </xdr:cNvPr>
        <xdr:cNvSpPr/>
      </xdr:nvSpPr>
      <xdr:spPr>
        <a:xfrm>
          <a:off x="8699500" y="673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91446</xdr:rowOff>
    </xdr:from>
    <xdr:to>
      <xdr:col>41</xdr:col>
      <xdr:colOff>101600</xdr:colOff>
      <xdr:row>40</xdr:row>
      <xdr:rowOff>21596</xdr:rowOff>
    </xdr:to>
    <xdr:sp macro="" textlink="">
      <xdr:nvSpPr>
        <xdr:cNvPr id="118" name="フローチャート: 判断 117">
          <a:extLst>
            <a:ext uri="{FF2B5EF4-FFF2-40B4-BE49-F238E27FC236}">
              <a16:creationId xmlns:a16="http://schemas.microsoft.com/office/drawing/2014/main" xmlns="" id="{AB2ED74C-C687-4836-B5AA-BE78AFCD10D3}"/>
            </a:ext>
          </a:extLst>
        </xdr:cNvPr>
        <xdr:cNvSpPr/>
      </xdr:nvSpPr>
      <xdr:spPr>
        <a:xfrm>
          <a:off x="7810500" y="6777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9" name="テキスト ボックス 118">
          <a:extLst>
            <a:ext uri="{FF2B5EF4-FFF2-40B4-BE49-F238E27FC236}">
              <a16:creationId xmlns:a16="http://schemas.microsoft.com/office/drawing/2014/main" xmlns="" id="{6CFB5F49-A9F2-4B95-84D7-7296D3A7FAAB}"/>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0" name="テキスト ボックス 119">
          <a:extLst>
            <a:ext uri="{FF2B5EF4-FFF2-40B4-BE49-F238E27FC236}">
              <a16:creationId xmlns:a16="http://schemas.microsoft.com/office/drawing/2014/main" xmlns="" id="{C4D07BBA-A072-4F5A-8860-6321A2E97B4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1" name="テキスト ボックス 120">
          <a:extLst>
            <a:ext uri="{FF2B5EF4-FFF2-40B4-BE49-F238E27FC236}">
              <a16:creationId xmlns:a16="http://schemas.microsoft.com/office/drawing/2014/main" xmlns="" id="{99360610-DDD6-4A22-9D7C-4DE142E916AE}"/>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xmlns="" id="{65ED3CE2-00A9-4449-8AD7-615663F6E6A2}"/>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xmlns="" id="{2709D30F-9924-4BB5-AC0A-87F19D58827E}"/>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168656</xdr:rowOff>
    </xdr:from>
    <xdr:to>
      <xdr:col>55</xdr:col>
      <xdr:colOff>50800</xdr:colOff>
      <xdr:row>41</xdr:row>
      <xdr:rowOff>98806</xdr:rowOff>
    </xdr:to>
    <xdr:sp macro="" textlink="">
      <xdr:nvSpPr>
        <xdr:cNvPr id="124" name="楕円 123">
          <a:extLst>
            <a:ext uri="{FF2B5EF4-FFF2-40B4-BE49-F238E27FC236}">
              <a16:creationId xmlns:a16="http://schemas.microsoft.com/office/drawing/2014/main" xmlns="" id="{F2012586-F118-4659-981B-0C9C9EABA1D6}"/>
            </a:ext>
          </a:extLst>
        </xdr:cNvPr>
        <xdr:cNvSpPr/>
      </xdr:nvSpPr>
      <xdr:spPr>
        <a:xfrm>
          <a:off x="10426700" y="7026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83583</xdr:rowOff>
    </xdr:from>
    <xdr:ext cx="469744" cy="259045"/>
    <xdr:sp macro="" textlink="">
      <xdr:nvSpPr>
        <xdr:cNvPr id="125" name="【道路】&#10;一人当たり延長該当値テキスト">
          <a:extLst>
            <a:ext uri="{FF2B5EF4-FFF2-40B4-BE49-F238E27FC236}">
              <a16:creationId xmlns:a16="http://schemas.microsoft.com/office/drawing/2014/main" xmlns="" id="{E890CBC1-ADE3-43CF-8E03-79A831C4AFA0}"/>
            </a:ext>
          </a:extLst>
        </xdr:cNvPr>
        <xdr:cNvSpPr txBox="1"/>
      </xdr:nvSpPr>
      <xdr:spPr>
        <a:xfrm>
          <a:off x="10515600" y="6941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170866</xdr:rowOff>
    </xdr:from>
    <xdr:to>
      <xdr:col>50</xdr:col>
      <xdr:colOff>165100</xdr:colOff>
      <xdr:row>41</xdr:row>
      <xdr:rowOff>101016</xdr:rowOff>
    </xdr:to>
    <xdr:sp macro="" textlink="">
      <xdr:nvSpPr>
        <xdr:cNvPr id="126" name="楕円 125">
          <a:extLst>
            <a:ext uri="{FF2B5EF4-FFF2-40B4-BE49-F238E27FC236}">
              <a16:creationId xmlns:a16="http://schemas.microsoft.com/office/drawing/2014/main" xmlns="" id="{116D8496-D861-4C09-94BB-319888CE57F8}"/>
            </a:ext>
          </a:extLst>
        </xdr:cNvPr>
        <xdr:cNvSpPr/>
      </xdr:nvSpPr>
      <xdr:spPr>
        <a:xfrm>
          <a:off x="9588500" y="7028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48006</xdr:rowOff>
    </xdr:from>
    <xdr:to>
      <xdr:col>55</xdr:col>
      <xdr:colOff>0</xdr:colOff>
      <xdr:row>41</xdr:row>
      <xdr:rowOff>50216</xdr:rowOff>
    </xdr:to>
    <xdr:cxnSp macro="">
      <xdr:nvCxnSpPr>
        <xdr:cNvPr id="127" name="直線コネクタ 126">
          <a:extLst>
            <a:ext uri="{FF2B5EF4-FFF2-40B4-BE49-F238E27FC236}">
              <a16:creationId xmlns:a16="http://schemas.microsoft.com/office/drawing/2014/main" xmlns="" id="{E8D32FF8-B358-4012-AB7E-E237542A2CFE}"/>
            </a:ext>
          </a:extLst>
        </xdr:cNvPr>
        <xdr:cNvCxnSpPr/>
      </xdr:nvCxnSpPr>
      <xdr:spPr>
        <a:xfrm flipV="1">
          <a:off x="9639300" y="7077456"/>
          <a:ext cx="838200" cy="2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1321</xdr:rowOff>
    </xdr:from>
    <xdr:to>
      <xdr:col>46</xdr:col>
      <xdr:colOff>38100</xdr:colOff>
      <xdr:row>41</xdr:row>
      <xdr:rowOff>102921</xdr:rowOff>
    </xdr:to>
    <xdr:sp macro="" textlink="">
      <xdr:nvSpPr>
        <xdr:cNvPr id="128" name="楕円 127">
          <a:extLst>
            <a:ext uri="{FF2B5EF4-FFF2-40B4-BE49-F238E27FC236}">
              <a16:creationId xmlns:a16="http://schemas.microsoft.com/office/drawing/2014/main" xmlns="" id="{A063CA0E-C45B-491C-8E32-B3AA1EE8B832}"/>
            </a:ext>
          </a:extLst>
        </xdr:cNvPr>
        <xdr:cNvSpPr/>
      </xdr:nvSpPr>
      <xdr:spPr>
        <a:xfrm>
          <a:off x="8699500" y="7030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50216</xdr:rowOff>
    </xdr:from>
    <xdr:to>
      <xdr:col>50</xdr:col>
      <xdr:colOff>114300</xdr:colOff>
      <xdr:row>41</xdr:row>
      <xdr:rowOff>52121</xdr:rowOff>
    </xdr:to>
    <xdr:cxnSp macro="">
      <xdr:nvCxnSpPr>
        <xdr:cNvPr id="129" name="直線コネクタ 128">
          <a:extLst>
            <a:ext uri="{FF2B5EF4-FFF2-40B4-BE49-F238E27FC236}">
              <a16:creationId xmlns:a16="http://schemas.microsoft.com/office/drawing/2014/main" xmlns="" id="{F26D4FC2-0F53-4EEC-8A08-C1D5AD676328}"/>
            </a:ext>
          </a:extLst>
        </xdr:cNvPr>
        <xdr:cNvCxnSpPr/>
      </xdr:nvCxnSpPr>
      <xdr:spPr>
        <a:xfrm flipV="1">
          <a:off x="8750300" y="7079666"/>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3187</xdr:rowOff>
    </xdr:from>
    <xdr:to>
      <xdr:col>41</xdr:col>
      <xdr:colOff>101600</xdr:colOff>
      <xdr:row>41</xdr:row>
      <xdr:rowOff>104787</xdr:rowOff>
    </xdr:to>
    <xdr:sp macro="" textlink="">
      <xdr:nvSpPr>
        <xdr:cNvPr id="130" name="楕円 129">
          <a:extLst>
            <a:ext uri="{FF2B5EF4-FFF2-40B4-BE49-F238E27FC236}">
              <a16:creationId xmlns:a16="http://schemas.microsoft.com/office/drawing/2014/main" xmlns="" id="{523C7CDA-B738-48A1-8D05-122789CF0F9E}"/>
            </a:ext>
          </a:extLst>
        </xdr:cNvPr>
        <xdr:cNvSpPr/>
      </xdr:nvSpPr>
      <xdr:spPr>
        <a:xfrm>
          <a:off x="7810500" y="7032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52121</xdr:rowOff>
    </xdr:from>
    <xdr:to>
      <xdr:col>45</xdr:col>
      <xdr:colOff>177800</xdr:colOff>
      <xdr:row>41</xdr:row>
      <xdr:rowOff>53987</xdr:rowOff>
    </xdr:to>
    <xdr:cxnSp macro="">
      <xdr:nvCxnSpPr>
        <xdr:cNvPr id="131" name="直線コネクタ 130">
          <a:extLst>
            <a:ext uri="{FF2B5EF4-FFF2-40B4-BE49-F238E27FC236}">
              <a16:creationId xmlns:a16="http://schemas.microsoft.com/office/drawing/2014/main" xmlns="" id="{9DD748E6-2145-4248-A9A9-290A36F93A49}"/>
            </a:ext>
          </a:extLst>
        </xdr:cNvPr>
        <xdr:cNvCxnSpPr/>
      </xdr:nvCxnSpPr>
      <xdr:spPr>
        <a:xfrm flipV="1">
          <a:off x="7861300" y="7081571"/>
          <a:ext cx="889000" cy="1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4481</xdr:rowOff>
    </xdr:from>
    <xdr:ext cx="534377" cy="259045"/>
    <xdr:sp macro="" textlink="">
      <xdr:nvSpPr>
        <xdr:cNvPr id="132" name="n_1aveValue【道路】&#10;一人当たり延長">
          <a:extLst>
            <a:ext uri="{FF2B5EF4-FFF2-40B4-BE49-F238E27FC236}">
              <a16:creationId xmlns:a16="http://schemas.microsoft.com/office/drawing/2014/main" xmlns="" id="{696223A9-0AD8-403C-9BDA-3F0A49DEF988}"/>
            </a:ext>
          </a:extLst>
        </xdr:cNvPr>
        <xdr:cNvSpPr txBox="1"/>
      </xdr:nvSpPr>
      <xdr:spPr>
        <a:xfrm>
          <a:off x="9359411" y="6519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170273</xdr:rowOff>
    </xdr:from>
    <xdr:ext cx="534377" cy="259045"/>
    <xdr:sp macro="" textlink="">
      <xdr:nvSpPr>
        <xdr:cNvPr id="133" name="n_2aveValue【道路】&#10;一人当たり延長">
          <a:extLst>
            <a:ext uri="{FF2B5EF4-FFF2-40B4-BE49-F238E27FC236}">
              <a16:creationId xmlns:a16="http://schemas.microsoft.com/office/drawing/2014/main" xmlns="" id="{EA0111A9-8F5A-435C-923B-AE6CED0E001B}"/>
            </a:ext>
          </a:extLst>
        </xdr:cNvPr>
        <xdr:cNvSpPr txBox="1"/>
      </xdr:nvSpPr>
      <xdr:spPr>
        <a:xfrm>
          <a:off x="8483111" y="6513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38123</xdr:rowOff>
    </xdr:from>
    <xdr:ext cx="534377" cy="259045"/>
    <xdr:sp macro="" textlink="">
      <xdr:nvSpPr>
        <xdr:cNvPr id="134" name="n_3aveValue【道路】&#10;一人当たり延長">
          <a:extLst>
            <a:ext uri="{FF2B5EF4-FFF2-40B4-BE49-F238E27FC236}">
              <a16:creationId xmlns:a16="http://schemas.microsoft.com/office/drawing/2014/main" xmlns="" id="{FA8DC3D2-BC04-4107-B633-38BAAB24C5AA}"/>
            </a:ext>
          </a:extLst>
        </xdr:cNvPr>
        <xdr:cNvSpPr txBox="1"/>
      </xdr:nvSpPr>
      <xdr:spPr>
        <a:xfrm>
          <a:off x="7594111" y="6553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92143</xdr:rowOff>
    </xdr:from>
    <xdr:ext cx="469744" cy="259045"/>
    <xdr:sp macro="" textlink="">
      <xdr:nvSpPr>
        <xdr:cNvPr id="135" name="n_1mainValue【道路】&#10;一人当たり延長">
          <a:extLst>
            <a:ext uri="{FF2B5EF4-FFF2-40B4-BE49-F238E27FC236}">
              <a16:creationId xmlns:a16="http://schemas.microsoft.com/office/drawing/2014/main" xmlns="" id="{C5F4B7AB-F08E-4B90-A5FE-E4FBE4C43AE3}"/>
            </a:ext>
          </a:extLst>
        </xdr:cNvPr>
        <xdr:cNvSpPr txBox="1"/>
      </xdr:nvSpPr>
      <xdr:spPr>
        <a:xfrm>
          <a:off x="9391727" y="7121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94048</xdr:rowOff>
    </xdr:from>
    <xdr:ext cx="469744" cy="259045"/>
    <xdr:sp macro="" textlink="">
      <xdr:nvSpPr>
        <xdr:cNvPr id="136" name="n_2mainValue【道路】&#10;一人当たり延長">
          <a:extLst>
            <a:ext uri="{FF2B5EF4-FFF2-40B4-BE49-F238E27FC236}">
              <a16:creationId xmlns:a16="http://schemas.microsoft.com/office/drawing/2014/main" xmlns="" id="{A6ECDF19-62B8-463C-8801-1A0A67D71A8C}"/>
            </a:ext>
          </a:extLst>
        </xdr:cNvPr>
        <xdr:cNvSpPr txBox="1"/>
      </xdr:nvSpPr>
      <xdr:spPr>
        <a:xfrm>
          <a:off x="8515427" y="7123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95914</xdr:rowOff>
    </xdr:from>
    <xdr:ext cx="469744" cy="259045"/>
    <xdr:sp macro="" textlink="">
      <xdr:nvSpPr>
        <xdr:cNvPr id="137" name="n_3mainValue【道路】&#10;一人当たり延長">
          <a:extLst>
            <a:ext uri="{FF2B5EF4-FFF2-40B4-BE49-F238E27FC236}">
              <a16:creationId xmlns:a16="http://schemas.microsoft.com/office/drawing/2014/main" xmlns="" id="{9ADF4680-E2C4-4A1A-AC38-4A9F3D44249C}"/>
            </a:ext>
          </a:extLst>
        </xdr:cNvPr>
        <xdr:cNvSpPr txBox="1"/>
      </xdr:nvSpPr>
      <xdr:spPr>
        <a:xfrm>
          <a:off x="7626427" y="7125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8" name="正方形/長方形 137">
          <a:extLst>
            <a:ext uri="{FF2B5EF4-FFF2-40B4-BE49-F238E27FC236}">
              <a16:creationId xmlns:a16="http://schemas.microsoft.com/office/drawing/2014/main" xmlns="" id="{CC90233A-ED7E-4CB0-8DB4-BF84ED43D7FF}"/>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9" name="正方形/長方形 138">
          <a:extLst>
            <a:ext uri="{FF2B5EF4-FFF2-40B4-BE49-F238E27FC236}">
              <a16:creationId xmlns:a16="http://schemas.microsoft.com/office/drawing/2014/main" xmlns="" id="{E5F4E251-7D89-4CA4-8CEB-FF2A53D1C71B}"/>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0" name="正方形/長方形 139">
          <a:extLst>
            <a:ext uri="{FF2B5EF4-FFF2-40B4-BE49-F238E27FC236}">
              <a16:creationId xmlns:a16="http://schemas.microsoft.com/office/drawing/2014/main" xmlns="" id="{62CF8492-1AEF-43AD-9E7C-FE7C60A81228}"/>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1" name="正方形/長方形 140">
          <a:extLst>
            <a:ext uri="{FF2B5EF4-FFF2-40B4-BE49-F238E27FC236}">
              <a16:creationId xmlns:a16="http://schemas.microsoft.com/office/drawing/2014/main" xmlns="" id="{4756C0AD-4277-4C7A-9DFF-B5914798DF79}"/>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2" name="正方形/長方形 141">
          <a:extLst>
            <a:ext uri="{FF2B5EF4-FFF2-40B4-BE49-F238E27FC236}">
              <a16:creationId xmlns:a16="http://schemas.microsoft.com/office/drawing/2014/main" xmlns="" id="{F8639001-69C1-48CA-883E-BC7E197026D4}"/>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3" name="正方形/長方形 142">
          <a:extLst>
            <a:ext uri="{FF2B5EF4-FFF2-40B4-BE49-F238E27FC236}">
              <a16:creationId xmlns:a16="http://schemas.microsoft.com/office/drawing/2014/main" xmlns="" id="{9CD0E283-1667-4B29-8F3B-7B08CA353BD2}"/>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4" name="正方形/長方形 143">
          <a:extLst>
            <a:ext uri="{FF2B5EF4-FFF2-40B4-BE49-F238E27FC236}">
              <a16:creationId xmlns:a16="http://schemas.microsoft.com/office/drawing/2014/main" xmlns="" id="{3D5CA9D0-A3E5-45B0-925D-3C54A14F66A3}"/>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5" name="正方形/長方形 144">
          <a:extLst>
            <a:ext uri="{FF2B5EF4-FFF2-40B4-BE49-F238E27FC236}">
              <a16:creationId xmlns:a16="http://schemas.microsoft.com/office/drawing/2014/main" xmlns="" id="{EB05C5B5-80A9-4CB9-9281-C36AC88094D9}"/>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6" name="テキスト ボックス 145">
          <a:extLst>
            <a:ext uri="{FF2B5EF4-FFF2-40B4-BE49-F238E27FC236}">
              <a16:creationId xmlns:a16="http://schemas.microsoft.com/office/drawing/2014/main" xmlns="" id="{77690A5B-17EB-4B1C-A949-1A45DB800DDB}"/>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7" name="直線コネクタ 146">
          <a:extLst>
            <a:ext uri="{FF2B5EF4-FFF2-40B4-BE49-F238E27FC236}">
              <a16:creationId xmlns:a16="http://schemas.microsoft.com/office/drawing/2014/main" xmlns="" id="{473CD2FE-C1D9-491E-A0EF-554FF982B63D}"/>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64</xdr:row>
      <xdr:rowOff>130628</xdr:rowOff>
    </xdr:from>
    <xdr:to>
      <xdr:col>28</xdr:col>
      <xdr:colOff>114300</xdr:colOff>
      <xdr:row>64</xdr:row>
      <xdr:rowOff>130628</xdr:rowOff>
    </xdr:to>
    <xdr:cxnSp macro="">
      <xdr:nvCxnSpPr>
        <xdr:cNvPr id="148" name="直線コネクタ 147">
          <a:extLst>
            <a:ext uri="{FF2B5EF4-FFF2-40B4-BE49-F238E27FC236}">
              <a16:creationId xmlns:a16="http://schemas.microsoft.com/office/drawing/2014/main" xmlns="" id="{612AED3D-0026-460A-A71A-0B258DDC8DC2}"/>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63</xdr:row>
      <xdr:rowOff>159855</xdr:rowOff>
    </xdr:from>
    <xdr:ext cx="338939" cy="259045"/>
    <xdr:sp macro="" textlink="">
      <xdr:nvSpPr>
        <xdr:cNvPr id="149" name="テキスト ボックス 148">
          <a:extLst>
            <a:ext uri="{FF2B5EF4-FFF2-40B4-BE49-F238E27FC236}">
              <a16:creationId xmlns:a16="http://schemas.microsoft.com/office/drawing/2014/main" xmlns="" id="{40D43AF3-B373-4183-B400-E7D6537898ED}"/>
            </a:ext>
          </a:extLst>
        </xdr:cNvPr>
        <xdr:cNvSpPr txBox="1"/>
      </xdr:nvSpPr>
      <xdr:spPr>
        <a:xfrm>
          <a:off x="423061" y="1096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0" name="直線コネクタ 149">
          <a:extLst>
            <a:ext uri="{FF2B5EF4-FFF2-40B4-BE49-F238E27FC236}">
              <a16:creationId xmlns:a16="http://schemas.microsoft.com/office/drawing/2014/main" xmlns="" id="{6FD430E7-D8BB-4E6D-8A12-1955542560A1}"/>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1" name="テキスト ボックス 150">
          <a:extLst>
            <a:ext uri="{FF2B5EF4-FFF2-40B4-BE49-F238E27FC236}">
              <a16:creationId xmlns:a16="http://schemas.microsoft.com/office/drawing/2014/main" xmlns="" id="{79A54DBD-5B89-4322-904C-5FB069A2BEE3}"/>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2" name="直線コネクタ 151">
          <a:extLst>
            <a:ext uri="{FF2B5EF4-FFF2-40B4-BE49-F238E27FC236}">
              <a16:creationId xmlns:a16="http://schemas.microsoft.com/office/drawing/2014/main" xmlns="" id="{50F82C39-13F4-4340-A89C-51B797D9F5B3}"/>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53" name="テキスト ボックス 152">
          <a:extLst>
            <a:ext uri="{FF2B5EF4-FFF2-40B4-BE49-F238E27FC236}">
              <a16:creationId xmlns:a16="http://schemas.microsoft.com/office/drawing/2014/main" xmlns="" id="{79F161C8-C09F-4D30-807A-14F003033D3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54" name="直線コネクタ 153">
          <a:extLst>
            <a:ext uri="{FF2B5EF4-FFF2-40B4-BE49-F238E27FC236}">
              <a16:creationId xmlns:a16="http://schemas.microsoft.com/office/drawing/2014/main" xmlns="" id="{7B84BDF3-0759-4DA7-8FE4-782885E61392}"/>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55" name="テキスト ボックス 154">
          <a:extLst>
            <a:ext uri="{FF2B5EF4-FFF2-40B4-BE49-F238E27FC236}">
              <a16:creationId xmlns:a16="http://schemas.microsoft.com/office/drawing/2014/main" xmlns="" id="{401EC795-6084-44D2-9D59-9A5517F8FC62}"/>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56" name="直線コネクタ 155">
          <a:extLst>
            <a:ext uri="{FF2B5EF4-FFF2-40B4-BE49-F238E27FC236}">
              <a16:creationId xmlns:a16="http://schemas.microsoft.com/office/drawing/2014/main" xmlns="" id="{03B51D24-3336-4812-885D-7E2A5B8D4A53}"/>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57" name="テキスト ボックス 156">
          <a:extLst>
            <a:ext uri="{FF2B5EF4-FFF2-40B4-BE49-F238E27FC236}">
              <a16:creationId xmlns:a16="http://schemas.microsoft.com/office/drawing/2014/main" xmlns="" id="{3C5BD4A6-CDCB-4A60-8FAC-75166EEA6802}"/>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58" name="直線コネクタ 157">
          <a:extLst>
            <a:ext uri="{FF2B5EF4-FFF2-40B4-BE49-F238E27FC236}">
              <a16:creationId xmlns:a16="http://schemas.microsoft.com/office/drawing/2014/main" xmlns="" id="{8688169F-A959-464E-BF31-4CE290926B55}"/>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70049</xdr:rowOff>
    </xdr:from>
    <xdr:ext cx="467179" cy="259045"/>
    <xdr:sp macro="" textlink="">
      <xdr:nvSpPr>
        <xdr:cNvPr id="159" name="テキスト ボックス 158">
          <a:extLst>
            <a:ext uri="{FF2B5EF4-FFF2-40B4-BE49-F238E27FC236}">
              <a16:creationId xmlns:a16="http://schemas.microsoft.com/office/drawing/2014/main" xmlns="" id="{3731675E-4D2F-45CE-8873-C10B664E545B}"/>
            </a:ext>
          </a:extLst>
        </xdr:cNvPr>
        <xdr:cNvSpPr txBox="1"/>
      </xdr:nvSpPr>
      <xdr:spPr>
        <a:xfrm>
          <a:off x="294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0" name="直線コネクタ 159">
          <a:extLst>
            <a:ext uri="{FF2B5EF4-FFF2-40B4-BE49-F238E27FC236}">
              <a16:creationId xmlns:a16="http://schemas.microsoft.com/office/drawing/2014/main" xmlns="" id="{74017A61-E21C-47A0-B1E8-A51BB34D3474}"/>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61" name="テキスト ボックス 160">
          <a:extLst>
            <a:ext uri="{FF2B5EF4-FFF2-40B4-BE49-F238E27FC236}">
              <a16:creationId xmlns:a16="http://schemas.microsoft.com/office/drawing/2014/main" xmlns="" id="{775498EE-E3B7-461F-A673-7CD5BCE5EE31}"/>
            </a:ext>
          </a:extLst>
        </xdr:cNvPr>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2" name="【橋りょう・トンネル】&#10;有形固定資産減価償却率グラフ枠">
          <a:extLst>
            <a:ext uri="{FF2B5EF4-FFF2-40B4-BE49-F238E27FC236}">
              <a16:creationId xmlns:a16="http://schemas.microsoft.com/office/drawing/2014/main" xmlns="" id="{4445B9EB-BEEE-43A2-8FCE-C76E5DF57BBA}"/>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57150</xdr:rowOff>
    </xdr:from>
    <xdr:to>
      <xdr:col>24</xdr:col>
      <xdr:colOff>62865</xdr:colOff>
      <xdr:row>64</xdr:row>
      <xdr:rowOff>102870</xdr:rowOff>
    </xdr:to>
    <xdr:cxnSp macro="">
      <xdr:nvCxnSpPr>
        <xdr:cNvPr id="163" name="直線コネクタ 162">
          <a:extLst>
            <a:ext uri="{FF2B5EF4-FFF2-40B4-BE49-F238E27FC236}">
              <a16:creationId xmlns:a16="http://schemas.microsoft.com/office/drawing/2014/main" xmlns="" id="{E98396C9-C1F5-4911-A7BD-2A9FC7F73D00}"/>
            </a:ext>
          </a:extLst>
        </xdr:cNvPr>
        <xdr:cNvCxnSpPr/>
      </xdr:nvCxnSpPr>
      <xdr:spPr>
        <a:xfrm flipV="1">
          <a:off x="4634865" y="9486900"/>
          <a:ext cx="0" cy="1588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106697</xdr:rowOff>
    </xdr:from>
    <xdr:ext cx="340478" cy="259045"/>
    <xdr:sp macro="" textlink="">
      <xdr:nvSpPr>
        <xdr:cNvPr id="164" name="【橋りょう・トンネル】&#10;有形固定資産減価償却率最小値テキスト">
          <a:extLst>
            <a:ext uri="{FF2B5EF4-FFF2-40B4-BE49-F238E27FC236}">
              <a16:creationId xmlns:a16="http://schemas.microsoft.com/office/drawing/2014/main" xmlns="" id="{34A06319-AF56-432C-9C27-8252D885743F}"/>
            </a:ext>
          </a:extLst>
        </xdr:cNvPr>
        <xdr:cNvSpPr txBox="1"/>
      </xdr:nvSpPr>
      <xdr:spPr>
        <a:xfrm>
          <a:off x="4673600" y="110794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102870</xdr:rowOff>
    </xdr:from>
    <xdr:to>
      <xdr:col>24</xdr:col>
      <xdr:colOff>152400</xdr:colOff>
      <xdr:row>64</xdr:row>
      <xdr:rowOff>102870</xdr:rowOff>
    </xdr:to>
    <xdr:cxnSp macro="">
      <xdr:nvCxnSpPr>
        <xdr:cNvPr id="165" name="直線コネクタ 164">
          <a:extLst>
            <a:ext uri="{FF2B5EF4-FFF2-40B4-BE49-F238E27FC236}">
              <a16:creationId xmlns:a16="http://schemas.microsoft.com/office/drawing/2014/main" xmlns="" id="{A5EC74AD-5BB8-418B-9824-25CBB94DB5C5}"/>
            </a:ext>
          </a:extLst>
        </xdr:cNvPr>
        <xdr:cNvCxnSpPr/>
      </xdr:nvCxnSpPr>
      <xdr:spPr>
        <a:xfrm>
          <a:off x="4546600" y="110756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3827</xdr:rowOff>
    </xdr:from>
    <xdr:ext cx="405111" cy="259045"/>
    <xdr:sp macro="" textlink="">
      <xdr:nvSpPr>
        <xdr:cNvPr id="166" name="【橋りょう・トンネル】&#10;有形固定資産減価償却率最大値テキスト">
          <a:extLst>
            <a:ext uri="{FF2B5EF4-FFF2-40B4-BE49-F238E27FC236}">
              <a16:creationId xmlns:a16="http://schemas.microsoft.com/office/drawing/2014/main" xmlns="" id="{65BB118F-7447-438A-9615-4F9928A567D1}"/>
            </a:ext>
          </a:extLst>
        </xdr:cNvPr>
        <xdr:cNvSpPr txBox="1"/>
      </xdr:nvSpPr>
      <xdr:spPr>
        <a:xfrm>
          <a:off x="4673600" y="9262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57150</xdr:rowOff>
    </xdr:from>
    <xdr:to>
      <xdr:col>24</xdr:col>
      <xdr:colOff>152400</xdr:colOff>
      <xdr:row>55</xdr:row>
      <xdr:rowOff>57150</xdr:rowOff>
    </xdr:to>
    <xdr:cxnSp macro="">
      <xdr:nvCxnSpPr>
        <xdr:cNvPr id="167" name="直線コネクタ 166">
          <a:extLst>
            <a:ext uri="{FF2B5EF4-FFF2-40B4-BE49-F238E27FC236}">
              <a16:creationId xmlns:a16="http://schemas.microsoft.com/office/drawing/2014/main" xmlns="" id="{BE0EB0E9-D320-4527-B0E1-88045FD1D146}"/>
            </a:ext>
          </a:extLst>
        </xdr:cNvPr>
        <xdr:cNvCxnSpPr/>
      </xdr:nvCxnSpPr>
      <xdr:spPr>
        <a:xfrm>
          <a:off x="4546600" y="948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57</xdr:row>
      <xdr:rowOff>158223</xdr:rowOff>
    </xdr:from>
    <xdr:ext cx="405111" cy="259045"/>
    <xdr:sp macro="" textlink="">
      <xdr:nvSpPr>
        <xdr:cNvPr id="168" name="【橋りょう・トンネル】&#10;有形固定資産減価償却率平均値テキスト">
          <a:extLst>
            <a:ext uri="{FF2B5EF4-FFF2-40B4-BE49-F238E27FC236}">
              <a16:creationId xmlns:a16="http://schemas.microsoft.com/office/drawing/2014/main" xmlns="" id="{9141F45A-4947-4F12-B31E-669490583D8F}"/>
            </a:ext>
          </a:extLst>
        </xdr:cNvPr>
        <xdr:cNvSpPr txBox="1"/>
      </xdr:nvSpPr>
      <xdr:spPr>
        <a:xfrm>
          <a:off x="4673600" y="99308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135346</xdr:rowOff>
    </xdr:from>
    <xdr:to>
      <xdr:col>24</xdr:col>
      <xdr:colOff>114300</xdr:colOff>
      <xdr:row>59</xdr:row>
      <xdr:rowOff>65496</xdr:rowOff>
    </xdr:to>
    <xdr:sp macro="" textlink="">
      <xdr:nvSpPr>
        <xdr:cNvPr id="169" name="フローチャート: 判断 168">
          <a:extLst>
            <a:ext uri="{FF2B5EF4-FFF2-40B4-BE49-F238E27FC236}">
              <a16:creationId xmlns:a16="http://schemas.microsoft.com/office/drawing/2014/main" xmlns="" id="{87B8D357-E69D-4C49-8CB5-E99ED90B6B72}"/>
            </a:ext>
          </a:extLst>
        </xdr:cNvPr>
        <xdr:cNvSpPr/>
      </xdr:nvSpPr>
      <xdr:spPr>
        <a:xfrm>
          <a:off x="4584700" y="10079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168003</xdr:rowOff>
    </xdr:from>
    <xdr:to>
      <xdr:col>20</xdr:col>
      <xdr:colOff>38100</xdr:colOff>
      <xdr:row>59</xdr:row>
      <xdr:rowOff>98153</xdr:rowOff>
    </xdr:to>
    <xdr:sp macro="" textlink="">
      <xdr:nvSpPr>
        <xdr:cNvPr id="170" name="フローチャート: 判断 169">
          <a:extLst>
            <a:ext uri="{FF2B5EF4-FFF2-40B4-BE49-F238E27FC236}">
              <a16:creationId xmlns:a16="http://schemas.microsoft.com/office/drawing/2014/main" xmlns="" id="{6FDFE9D4-566F-45FF-9972-EA23B40E3E13}"/>
            </a:ext>
          </a:extLst>
        </xdr:cNvPr>
        <xdr:cNvSpPr/>
      </xdr:nvSpPr>
      <xdr:spPr>
        <a:xfrm>
          <a:off x="3746500" y="10112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21046</xdr:rowOff>
    </xdr:from>
    <xdr:to>
      <xdr:col>15</xdr:col>
      <xdr:colOff>101600</xdr:colOff>
      <xdr:row>59</xdr:row>
      <xdr:rowOff>122646</xdr:rowOff>
    </xdr:to>
    <xdr:sp macro="" textlink="">
      <xdr:nvSpPr>
        <xdr:cNvPr id="171" name="フローチャート: 判断 170">
          <a:extLst>
            <a:ext uri="{FF2B5EF4-FFF2-40B4-BE49-F238E27FC236}">
              <a16:creationId xmlns:a16="http://schemas.microsoft.com/office/drawing/2014/main" xmlns="" id="{EF7CFCA9-EBF8-4981-85C9-1E448123CF83}"/>
            </a:ext>
          </a:extLst>
        </xdr:cNvPr>
        <xdr:cNvSpPr/>
      </xdr:nvSpPr>
      <xdr:spPr>
        <a:xfrm>
          <a:off x="2857500" y="10136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55335</xdr:rowOff>
    </xdr:from>
    <xdr:to>
      <xdr:col>10</xdr:col>
      <xdr:colOff>165100</xdr:colOff>
      <xdr:row>59</xdr:row>
      <xdr:rowOff>156935</xdr:rowOff>
    </xdr:to>
    <xdr:sp macro="" textlink="">
      <xdr:nvSpPr>
        <xdr:cNvPr id="172" name="フローチャート: 判断 171">
          <a:extLst>
            <a:ext uri="{FF2B5EF4-FFF2-40B4-BE49-F238E27FC236}">
              <a16:creationId xmlns:a16="http://schemas.microsoft.com/office/drawing/2014/main" xmlns="" id="{7C26D0AB-A178-4C9B-9F0C-9FE3DFEE1106}"/>
            </a:ext>
          </a:extLst>
        </xdr:cNvPr>
        <xdr:cNvSpPr/>
      </xdr:nvSpPr>
      <xdr:spPr>
        <a:xfrm>
          <a:off x="1968500" y="10170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3" name="テキスト ボックス 172">
          <a:extLst>
            <a:ext uri="{FF2B5EF4-FFF2-40B4-BE49-F238E27FC236}">
              <a16:creationId xmlns:a16="http://schemas.microsoft.com/office/drawing/2014/main" xmlns="" id="{A375112D-7F6F-4722-A6BA-C35859891967}"/>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4" name="テキスト ボックス 173">
          <a:extLst>
            <a:ext uri="{FF2B5EF4-FFF2-40B4-BE49-F238E27FC236}">
              <a16:creationId xmlns:a16="http://schemas.microsoft.com/office/drawing/2014/main" xmlns="" id="{BAC61F5A-0465-4BB2-942A-B3843CA6A642}"/>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5" name="テキスト ボックス 174">
          <a:extLst>
            <a:ext uri="{FF2B5EF4-FFF2-40B4-BE49-F238E27FC236}">
              <a16:creationId xmlns:a16="http://schemas.microsoft.com/office/drawing/2014/main" xmlns="" id="{B95D1660-6A9C-45A6-81AF-BF543DD44174}"/>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6" name="テキスト ボックス 175">
          <a:extLst>
            <a:ext uri="{FF2B5EF4-FFF2-40B4-BE49-F238E27FC236}">
              <a16:creationId xmlns:a16="http://schemas.microsoft.com/office/drawing/2014/main" xmlns="" id="{3132DB94-A5BD-4111-A0C5-212D48F6043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7" name="テキスト ボックス 176">
          <a:extLst>
            <a:ext uri="{FF2B5EF4-FFF2-40B4-BE49-F238E27FC236}">
              <a16:creationId xmlns:a16="http://schemas.microsoft.com/office/drawing/2014/main" xmlns="" id="{BA6BB3D6-80C5-4E6A-BC20-CA7FAF246CFD}"/>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148409</xdr:rowOff>
    </xdr:from>
    <xdr:to>
      <xdr:col>24</xdr:col>
      <xdr:colOff>114300</xdr:colOff>
      <xdr:row>60</xdr:row>
      <xdr:rowOff>78559</xdr:rowOff>
    </xdr:to>
    <xdr:sp macro="" textlink="">
      <xdr:nvSpPr>
        <xdr:cNvPr id="178" name="楕円 177">
          <a:extLst>
            <a:ext uri="{FF2B5EF4-FFF2-40B4-BE49-F238E27FC236}">
              <a16:creationId xmlns:a16="http://schemas.microsoft.com/office/drawing/2014/main" xmlns="" id="{7ED50381-315B-4D93-AFAB-D6D165E35CD5}"/>
            </a:ext>
          </a:extLst>
        </xdr:cNvPr>
        <xdr:cNvSpPr/>
      </xdr:nvSpPr>
      <xdr:spPr>
        <a:xfrm>
          <a:off x="4584700" y="10263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126836</xdr:rowOff>
    </xdr:from>
    <xdr:ext cx="405111" cy="259045"/>
    <xdr:sp macro="" textlink="">
      <xdr:nvSpPr>
        <xdr:cNvPr id="179" name="【橋りょう・トンネル】&#10;有形固定資産減価償却率該当値テキスト">
          <a:extLst>
            <a:ext uri="{FF2B5EF4-FFF2-40B4-BE49-F238E27FC236}">
              <a16:creationId xmlns:a16="http://schemas.microsoft.com/office/drawing/2014/main" xmlns="" id="{137AB2D0-8D37-4D40-8372-D5D96C34DC44}"/>
            </a:ext>
          </a:extLst>
        </xdr:cNvPr>
        <xdr:cNvSpPr txBox="1"/>
      </xdr:nvSpPr>
      <xdr:spPr>
        <a:xfrm>
          <a:off x="4673600" y="102423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1451</xdr:rowOff>
    </xdr:from>
    <xdr:to>
      <xdr:col>20</xdr:col>
      <xdr:colOff>38100</xdr:colOff>
      <xdr:row>60</xdr:row>
      <xdr:rowOff>103051</xdr:rowOff>
    </xdr:to>
    <xdr:sp macro="" textlink="">
      <xdr:nvSpPr>
        <xdr:cNvPr id="180" name="楕円 179">
          <a:extLst>
            <a:ext uri="{FF2B5EF4-FFF2-40B4-BE49-F238E27FC236}">
              <a16:creationId xmlns:a16="http://schemas.microsoft.com/office/drawing/2014/main" xmlns="" id="{AE9EB23D-C40E-4143-ACF7-3F3BC3152195}"/>
            </a:ext>
          </a:extLst>
        </xdr:cNvPr>
        <xdr:cNvSpPr/>
      </xdr:nvSpPr>
      <xdr:spPr>
        <a:xfrm>
          <a:off x="3746500" y="10288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27759</xdr:rowOff>
    </xdr:from>
    <xdr:to>
      <xdr:col>24</xdr:col>
      <xdr:colOff>63500</xdr:colOff>
      <xdr:row>60</xdr:row>
      <xdr:rowOff>52251</xdr:rowOff>
    </xdr:to>
    <xdr:cxnSp macro="">
      <xdr:nvCxnSpPr>
        <xdr:cNvPr id="181" name="直線コネクタ 180">
          <a:extLst>
            <a:ext uri="{FF2B5EF4-FFF2-40B4-BE49-F238E27FC236}">
              <a16:creationId xmlns:a16="http://schemas.microsoft.com/office/drawing/2014/main" xmlns="" id="{FC7878ED-59CA-4917-977A-91AA66605C99}"/>
            </a:ext>
          </a:extLst>
        </xdr:cNvPr>
        <xdr:cNvCxnSpPr/>
      </xdr:nvCxnSpPr>
      <xdr:spPr>
        <a:xfrm flipV="1">
          <a:off x="3797300" y="10314759"/>
          <a:ext cx="83820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25944</xdr:rowOff>
    </xdr:from>
    <xdr:to>
      <xdr:col>15</xdr:col>
      <xdr:colOff>101600</xdr:colOff>
      <xdr:row>60</xdr:row>
      <xdr:rowOff>127544</xdr:rowOff>
    </xdr:to>
    <xdr:sp macro="" textlink="">
      <xdr:nvSpPr>
        <xdr:cNvPr id="182" name="楕円 181">
          <a:extLst>
            <a:ext uri="{FF2B5EF4-FFF2-40B4-BE49-F238E27FC236}">
              <a16:creationId xmlns:a16="http://schemas.microsoft.com/office/drawing/2014/main" xmlns="" id="{B3E232EE-C5A9-4F0B-A168-502887F3C7A0}"/>
            </a:ext>
          </a:extLst>
        </xdr:cNvPr>
        <xdr:cNvSpPr/>
      </xdr:nvSpPr>
      <xdr:spPr>
        <a:xfrm>
          <a:off x="2857500" y="10312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52251</xdr:rowOff>
    </xdr:from>
    <xdr:to>
      <xdr:col>19</xdr:col>
      <xdr:colOff>177800</xdr:colOff>
      <xdr:row>60</xdr:row>
      <xdr:rowOff>76744</xdr:rowOff>
    </xdr:to>
    <xdr:cxnSp macro="">
      <xdr:nvCxnSpPr>
        <xdr:cNvPr id="183" name="直線コネクタ 182">
          <a:extLst>
            <a:ext uri="{FF2B5EF4-FFF2-40B4-BE49-F238E27FC236}">
              <a16:creationId xmlns:a16="http://schemas.microsoft.com/office/drawing/2014/main" xmlns="" id="{57D5F269-642C-4949-8E8D-C8BDA6FEC34A}"/>
            </a:ext>
          </a:extLst>
        </xdr:cNvPr>
        <xdr:cNvCxnSpPr/>
      </xdr:nvCxnSpPr>
      <xdr:spPr>
        <a:xfrm flipV="1">
          <a:off x="2908300" y="10339251"/>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52070</xdr:rowOff>
    </xdr:from>
    <xdr:to>
      <xdr:col>10</xdr:col>
      <xdr:colOff>165100</xdr:colOff>
      <xdr:row>60</xdr:row>
      <xdr:rowOff>153670</xdr:rowOff>
    </xdr:to>
    <xdr:sp macro="" textlink="">
      <xdr:nvSpPr>
        <xdr:cNvPr id="184" name="楕円 183">
          <a:extLst>
            <a:ext uri="{FF2B5EF4-FFF2-40B4-BE49-F238E27FC236}">
              <a16:creationId xmlns:a16="http://schemas.microsoft.com/office/drawing/2014/main" xmlns="" id="{6269B9E0-364E-4239-9856-BAFD6CD08461}"/>
            </a:ext>
          </a:extLst>
        </xdr:cNvPr>
        <xdr:cNvSpPr/>
      </xdr:nvSpPr>
      <xdr:spPr>
        <a:xfrm>
          <a:off x="1968500" y="1033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76744</xdr:rowOff>
    </xdr:from>
    <xdr:to>
      <xdr:col>15</xdr:col>
      <xdr:colOff>50800</xdr:colOff>
      <xdr:row>60</xdr:row>
      <xdr:rowOff>102870</xdr:rowOff>
    </xdr:to>
    <xdr:cxnSp macro="">
      <xdr:nvCxnSpPr>
        <xdr:cNvPr id="185" name="直線コネクタ 184">
          <a:extLst>
            <a:ext uri="{FF2B5EF4-FFF2-40B4-BE49-F238E27FC236}">
              <a16:creationId xmlns:a16="http://schemas.microsoft.com/office/drawing/2014/main" xmlns="" id="{DF9DC655-38A2-48D8-8444-8EF63962E106}"/>
            </a:ext>
          </a:extLst>
        </xdr:cNvPr>
        <xdr:cNvCxnSpPr/>
      </xdr:nvCxnSpPr>
      <xdr:spPr>
        <a:xfrm flipV="1">
          <a:off x="2019300" y="10363744"/>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114680</xdr:rowOff>
    </xdr:from>
    <xdr:ext cx="405111" cy="259045"/>
    <xdr:sp macro="" textlink="">
      <xdr:nvSpPr>
        <xdr:cNvPr id="186" name="n_1aveValue【橋りょう・トンネル】&#10;有形固定資産減価償却率">
          <a:extLst>
            <a:ext uri="{FF2B5EF4-FFF2-40B4-BE49-F238E27FC236}">
              <a16:creationId xmlns:a16="http://schemas.microsoft.com/office/drawing/2014/main" xmlns="" id="{C555FBE6-D40D-4A16-B6FB-0E0E6929DDE2}"/>
            </a:ext>
          </a:extLst>
        </xdr:cNvPr>
        <xdr:cNvSpPr txBox="1"/>
      </xdr:nvSpPr>
      <xdr:spPr>
        <a:xfrm>
          <a:off x="3582044" y="9887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139173</xdr:rowOff>
    </xdr:from>
    <xdr:ext cx="405111" cy="259045"/>
    <xdr:sp macro="" textlink="">
      <xdr:nvSpPr>
        <xdr:cNvPr id="187" name="n_2aveValue【橋りょう・トンネル】&#10;有形固定資産減価償却率">
          <a:extLst>
            <a:ext uri="{FF2B5EF4-FFF2-40B4-BE49-F238E27FC236}">
              <a16:creationId xmlns:a16="http://schemas.microsoft.com/office/drawing/2014/main" xmlns="" id="{0C83AC01-C5B1-4616-B8DD-65E6067C5783}"/>
            </a:ext>
          </a:extLst>
        </xdr:cNvPr>
        <xdr:cNvSpPr txBox="1"/>
      </xdr:nvSpPr>
      <xdr:spPr>
        <a:xfrm>
          <a:off x="2705744" y="9911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2012</xdr:rowOff>
    </xdr:from>
    <xdr:ext cx="405111" cy="259045"/>
    <xdr:sp macro="" textlink="">
      <xdr:nvSpPr>
        <xdr:cNvPr id="188" name="n_3aveValue【橋りょう・トンネル】&#10;有形固定資産減価償却率">
          <a:extLst>
            <a:ext uri="{FF2B5EF4-FFF2-40B4-BE49-F238E27FC236}">
              <a16:creationId xmlns:a16="http://schemas.microsoft.com/office/drawing/2014/main" xmlns="" id="{4AB6E07C-E7D4-4480-87BD-EA87DB0CF43D}"/>
            </a:ext>
          </a:extLst>
        </xdr:cNvPr>
        <xdr:cNvSpPr txBox="1"/>
      </xdr:nvSpPr>
      <xdr:spPr>
        <a:xfrm>
          <a:off x="1816744" y="9946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94178</xdr:rowOff>
    </xdr:from>
    <xdr:ext cx="405111" cy="259045"/>
    <xdr:sp macro="" textlink="">
      <xdr:nvSpPr>
        <xdr:cNvPr id="189" name="n_1mainValue【橋りょう・トンネル】&#10;有形固定資産減価償却率">
          <a:extLst>
            <a:ext uri="{FF2B5EF4-FFF2-40B4-BE49-F238E27FC236}">
              <a16:creationId xmlns:a16="http://schemas.microsoft.com/office/drawing/2014/main" xmlns="" id="{7B9AADA3-11A0-46DD-8924-CAD667D4AFAF}"/>
            </a:ext>
          </a:extLst>
        </xdr:cNvPr>
        <xdr:cNvSpPr txBox="1"/>
      </xdr:nvSpPr>
      <xdr:spPr>
        <a:xfrm>
          <a:off x="3582044" y="10381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118671</xdr:rowOff>
    </xdr:from>
    <xdr:ext cx="405111" cy="259045"/>
    <xdr:sp macro="" textlink="">
      <xdr:nvSpPr>
        <xdr:cNvPr id="190" name="n_2mainValue【橋りょう・トンネル】&#10;有形固定資産減価償却率">
          <a:extLst>
            <a:ext uri="{FF2B5EF4-FFF2-40B4-BE49-F238E27FC236}">
              <a16:creationId xmlns:a16="http://schemas.microsoft.com/office/drawing/2014/main" xmlns="" id="{1CA6A328-F959-4AAD-A874-BB8882AA7594}"/>
            </a:ext>
          </a:extLst>
        </xdr:cNvPr>
        <xdr:cNvSpPr txBox="1"/>
      </xdr:nvSpPr>
      <xdr:spPr>
        <a:xfrm>
          <a:off x="2705744" y="10405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144797</xdr:rowOff>
    </xdr:from>
    <xdr:ext cx="405111" cy="259045"/>
    <xdr:sp macro="" textlink="">
      <xdr:nvSpPr>
        <xdr:cNvPr id="191" name="n_3mainValue【橋りょう・トンネル】&#10;有形固定資産減価償却率">
          <a:extLst>
            <a:ext uri="{FF2B5EF4-FFF2-40B4-BE49-F238E27FC236}">
              <a16:creationId xmlns:a16="http://schemas.microsoft.com/office/drawing/2014/main" xmlns="" id="{DCF35F05-0FC7-4C8B-82CE-5EEDDD0FBAF5}"/>
            </a:ext>
          </a:extLst>
        </xdr:cNvPr>
        <xdr:cNvSpPr txBox="1"/>
      </xdr:nvSpPr>
      <xdr:spPr>
        <a:xfrm>
          <a:off x="1816744" y="1043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2" name="正方形/長方形 191">
          <a:extLst>
            <a:ext uri="{FF2B5EF4-FFF2-40B4-BE49-F238E27FC236}">
              <a16:creationId xmlns:a16="http://schemas.microsoft.com/office/drawing/2014/main" xmlns="" id="{52CC32F2-32FE-4594-B9DE-9398CF58D1F7}"/>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3" name="正方形/長方形 192">
          <a:extLst>
            <a:ext uri="{FF2B5EF4-FFF2-40B4-BE49-F238E27FC236}">
              <a16:creationId xmlns:a16="http://schemas.microsoft.com/office/drawing/2014/main" xmlns="" id="{66037F57-4318-4030-8888-40EBFDC63B1F}"/>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94" name="正方形/長方形 193">
          <a:extLst>
            <a:ext uri="{FF2B5EF4-FFF2-40B4-BE49-F238E27FC236}">
              <a16:creationId xmlns:a16="http://schemas.microsoft.com/office/drawing/2014/main" xmlns="" id="{C3A58F02-4063-47E5-A44F-B81F31582027}"/>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95" name="正方形/長方形 194">
          <a:extLst>
            <a:ext uri="{FF2B5EF4-FFF2-40B4-BE49-F238E27FC236}">
              <a16:creationId xmlns:a16="http://schemas.microsoft.com/office/drawing/2014/main" xmlns="" id="{E410BC3A-4C1D-45E9-B6F0-A7219A88D2D6}"/>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96" name="正方形/長方形 195">
          <a:extLst>
            <a:ext uri="{FF2B5EF4-FFF2-40B4-BE49-F238E27FC236}">
              <a16:creationId xmlns:a16="http://schemas.microsoft.com/office/drawing/2014/main" xmlns="" id="{3BF91904-8188-4FD8-93EB-C3CF49850431}"/>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97" name="正方形/長方形 196">
          <a:extLst>
            <a:ext uri="{FF2B5EF4-FFF2-40B4-BE49-F238E27FC236}">
              <a16:creationId xmlns:a16="http://schemas.microsoft.com/office/drawing/2014/main" xmlns="" id="{FB9D3442-1923-441C-B01E-D84168D7BF64}"/>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98" name="正方形/長方形 197">
          <a:extLst>
            <a:ext uri="{FF2B5EF4-FFF2-40B4-BE49-F238E27FC236}">
              <a16:creationId xmlns:a16="http://schemas.microsoft.com/office/drawing/2014/main" xmlns="" id="{3BF18C70-5861-4F2C-8BDC-5AA0C3A2BDB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99" name="正方形/長方形 198">
          <a:extLst>
            <a:ext uri="{FF2B5EF4-FFF2-40B4-BE49-F238E27FC236}">
              <a16:creationId xmlns:a16="http://schemas.microsoft.com/office/drawing/2014/main" xmlns="" id="{632F8BAF-15D5-4796-B6E4-20D03DAF2015}"/>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0" name="テキスト ボックス 199">
          <a:extLst>
            <a:ext uri="{FF2B5EF4-FFF2-40B4-BE49-F238E27FC236}">
              <a16:creationId xmlns:a16="http://schemas.microsoft.com/office/drawing/2014/main" xmlns="" id="{EF2B5731-DC48-4D1A-843C-ED4240A661CE}"/>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1" name="直線コネクタ 200">
          <a:extLst>
            <a:ext uri="{FF2B5EF4-FFF2-40B4-BE49-F238E27FC236}">
              <a16:creationId xmlns:a16="http://schemas.microsoft.com/office/drawing/2014/main" xmlns="" id="{33CB73B1-F729-498B-BAA6-B0583028428D}"/>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02" name="直線コネクタ 201">
          <a:extLst>
            <a:ext uri="{FF2B5EF4-FFF2-40B4-BE49-F238E27FC236}">
              <a16:creationId xmlns:a16="http://schemas.microsoft.com/office/drawing/2014/main" xmlns="" id="{FF175DF8-A45E-4969-8931-9EDCE53E9F80}"/>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03" name="テキスト ボックス 202">
          <a:extLst>
            <a:ext uri="{FF2B5EF4-FFF2-40B4-BE49-F238E27FC236}">
              <a16:creationId xmlns:a16="http://schemas.microsoft.com/office/drawing/2014/main" xmlns="" id="{485A53B0-C262-4F54-8735-626662A1A084}"/>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04" name="直線コネクタ 203">
          <a:extLst>
            <a:ext uri="{FF2B5EF4-FFF2-40B4-BE49-F238E27FC236}">
              <a16:creationId xmlns:a16="http://schemas.microsoft.com/office/drawing/2014/main" xmlns="" id="{A59721FC-00EF-43A8-AF0C-5A8DF5AFC98E}"/>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05" name="テキスト ボックス 204">
          <a:extLst>
            <a:ext uri="{FF2B5EF4-FFF2-40B4-BE49-F238E27FC236}">
              <a16:creationId xmlns:a16="http://schemas.microsoft.com/office/drawing/2014/main" xmlns="" id="{8F261B7B-6A48-4FA8-B1AB-DD50B9A94B90}"/>
            </a:ext>
          </a:extLst>
        </xdr:cNvPr>
        <xdr:cNvSpPr txBox="1"/>
      </xdr:nvSpPr>
      <xdr:spPr>
        <a:xfrm>
          <a:off x="6008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06" name="直線コネクタ 205">
          <a:extLst>
            <a:ext uri="{FF2B5EF4-FFF2-40B4-BE49-F238E27FC236}">
              <a16:creationId xmlns:a16="http://schemas.microsoft.com/office/drawing/2014/main" xmlns="" id="{BE5A1247-240A-4B58-8FE5-2311A532DDCB}"/>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07" name="テキスト ボックス 206">
          <a:extLst>
            <a:ext uri="{FF2B5EF4-FFF2-40B4-BE49-F238E27FC236}">
              <a16:creationId xmlns:a16="http://schemas.microsoft.com/office/drawing/2014/main" xmlns="" id="{09257BBE-98FE-4F7C-B54C-A8AD12F4C969}"/>
            </a:ext>
          </a:extLst>
        </xdr:cNvPr>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08" name="直線コネクタ 207">
          <a:extLst>
            <a:ext uri="{FF2B5EF4-FFF2-40B4-BE49-F238E27FC236}">
              <a16:creationId xmlns:a16="http://schemas.microsoft.com/office/drawing/2014/main" xmlns="" id="{C34C3344-0840-4A2D-9F7E-2FDD36651E32}"/>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09" name="テキスト ボックス 208">
          <a:extLst>
            <a:ext uri="{FF2B5EF4-FFF2-40B4-BE49-F238E27FC236}">
              <a16:creationId xmlns:a16="http://schemas.microsoft.com/office/drawing/2014/main" xmlns="" id="{592F0518-42FF-4D50-BB14-1AACC7DB1606}"/>
            </a:ext>
          </a:extLst>
        </xdr:cNvPr>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10" name="直線コネクタ 209">
          <a:extLst>
            <a:ext uri="{FF2B5EF4-FFF2-40B4-BE49-F238E27FC236}">
              <a16:creationId xmlns:a16="http://schemas.microsoft.com/office/drawing/2014/main" xmlns="" id="{481F9A74-6CF6-409A-856A-B91C29F7887B}"/>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11" name="テキスト ボックス 210">
          <a:extLst>
            <a:ext uri="{FF2B5EF4-FFF2-40B4-BE49-F238E27FC236}">
              <a16:creationId xmlns:a16="http://schemas.microsoft.com/office/drawing/2014/main" xmlns="" id="{B90B03D0-AF97-4247-B19A-D7D20080555B}"/>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2" name="【橋りょう・トンネル】&#10;一人当たり有形固定資産（償却資産）額グラフ枠">
          <a:extLst>
            <a:ext uri="{FF2B5EF4-FFF2-40B4-BE49-F238E27FC236}">
              <a16:creationId xmlns:a16="http://schemas.microsoft.com/office/drawing/2014/main" xmlns="" id="{8A995AC5-98CB-40A0-A6A5-8AA97E251832}"/>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82102</xdr:rowOff>
    </xdr:from>
    <xdr:to>
      <xdr:col>54</xdr:col>
      <xdr:colOff>189865</xdr:colOff>
      <xdr:row>63</xdr:row>
      <xdr:rowOff>170402</xdr:rowOff>
    </xdr:to>
    <xdr:cxnSp macro="">
      <xdr:nvCxnSpPr>
        <xdr:cNvPr id="213" name="直線コネクタ 212">
          <a:extLst>
            <a:ext uri="{FF2B5EF4-FFF2-40B4-BE49-F238E27FC236}">
              <a16:creationId xmlns:a16="http://schemas.microsoft.com/office/drawing/2014/main" xmlns="" id="{E2A3E24E-1D3C-4FF0-90A4-4E2DD7EF3850}"/>
            </a:ext>
          </a:extLst>
        </xdr:cNvPr>
        <xdr:cNvCxnSpPr/>
      </xdr:nvCxnSpPr>
      <xdr:spPr>
        <a:xfrm flipV="1">
          <a:off x="10476865" y="9511852"/>
          <a:ext cx="0" cy="1459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2779</xdr:rowOff>
    </xdr:from>
    <xdr:ext cx="469744" cy="259045"/>
    <xdr:sp macro="" textlink="">
      <xdr:nvSpPr>
        <xdr:cNvPr id="214" name="【橋りょう・トンネル】&#10;一人当たり有形固定資産（償却資産）額最小値テキスト">
          <a:extLst>
            <a:ext uri="{FF2B5EF4-FFF2-40B4-BE49-F238E27FC236}">
              <a16:creationId xmlns:a16="http://schemas.microsoft.com/office/drawing/2014/main" xmlns="" id="{2C46797B-1A67-4CAF-B63D-5CB9706AFCAA}"/>
            </a:ext>
          </a:extLst>
        </xdr:cNvPr>
        <xdr:cNvSpPr txBox="1"/>
      </xdr:nvSpPr>
      <xdr:spPr>
        <a:xfrm>
          <a:off x="10515600" y="10975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170402</xdr:rowOff>
    </xdr:from>
    <xdr:to>
      <xdr:col>55</xdr:col>
      <xdr:colOff>88900</xdr:colOff>
      <xdr:row>63</xdr:row>
      <xdr:rowOff>170402</xdr:rowOff>
    </xdr:to>
    <xdr:cxnSp macro="">
      <xdr:nvCxnSpPr>
        <xdr:cNvPr id="215" name="直線コネクタ 214">
          <a:extLst>
            <a:ext uri="{FF2B5EF4-FFF2-40B4-BE49-F238E27FC236}">
              <a16:creationId xmlns:a16="http://schemas.microsoft.com/office/drawing/2014/main" xmlns="" id="{36DE8DE8-BE8A-4337-99CE-5ACAD2103CA3}"/>
            </a:ext>
          </a:extLst>
        </xdr:cNvPr>
        <xdr:cNvCxnSpPr/>
      </xdr:nvCxnSpPr>
      <xdr:spPr>
        <a:xfrm>
          <a:off x="10388600" y="109717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28779</xdr:rowOff>
    </xdr:from>
    <xdr:ext cx="690189" cy="259045"/>
    <xdr:sp macro="" textlink="">
      <xdr:nvSpPr>
        <xdr:cNvPr id="216" name="【橋りょう・トンネル】&#10;一人当たり有形固定資産（償却資産）額最大値テキスト">
          <a:extLst>
            <a:ext uri="{FF2B5EF4-FFF2-40B4-BE49-F238E27FC236}">
              <a16:creationId xmlns:a16="http://schemas.microsoft.com/office/drawing/2014/main" xmlns="" id="{ED954DD9-13FA-499A-BF79-7DDBC3CBDA0E}"/>
            </a:ext>
          </a:extLst>
        </xdr:cNvPr>
        <xdr:cNvSpPr txBox="1"/>
      </xdr:nvSpPr>
      <xdr:spPr>
        <a:xfrm>
          <a:off x="10515600" y="928707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1,597,712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82102</xdr:rowOff>
    </xdr:from>
    <xdr:to>
      <xdr:col>55</xdr:col>
      <xdr:colOff>88900</xdr:colOff>
      <xdr:row>55</xdr:row>
      <xdr:rowOff>82102</xdr:rowOff>
    </xdr:to>
    <xdr:cxnSp macro="">
      <xdr:nvCxnSpPr>
        <xdr:cNvPr id="217" name="直線コネクタ 216">
          <a:extLst>
            <a:ext uri="{FF2B5EF4-FFF2-40B4-BE49-F238E27FC236}">
              <a16:creationId xmlns:a16="http://schemas.microsoft.com/office/drawing/2014/main" xmlns="" id="{53F187AB-537E-44EE-9EEB-148F02F4B47B}"/>
            </a:ext>
          </a:extLst>
        </xdr:cNvPr>
        <xdr:cNvCxnSpPr/>
      </xdr:nvCxnSpPr>
      <xdr:spPr>
        <a:xfrm>
          <a:off x="10388600" y="95118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145909</xdr:rowOff>
    </xdr:from>
    <xdr:ext cx="599010" cy="259045"/>
    <xdr:sp macro="" textlink="">
      <xdr:nvSpPr>
        <xdr:cNvPr id="218" name="【橋りょう・トンネル】&#10;一人当たり有形固定資産（償却資産）額平均値テキスト">
          <a:extLst>
            <a:ext uri="{FF2B5EF4-FFF2-40B4-BE49-F238E27FC236}">
              <a16:creationId xmlns:a16="http://schemas.microsoft.com/office/drawing/2014/main" xmlns="" id="{EEBCA0A9-E8D2-4BF9-88D7-88BA59ABBA9D}"/>
            </a:ext>
          </a:extLst>
        </xdr:cNvPr>
        <xdr:cNvSpPr txBox="1"/>
      </xdr:nvSpPr>
      <xdr:spPr>
        <a:xfrm>
          <a:off x="10515600" y="104329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123032</xdr:rowOff>
    </xdr:from>
    <xdr:to>
      <xdr:col>55</xdr:col>
      <xdr:colOff>50800</xdr:colOff>
      <xdr:row>62</xdr:row>
      <xdr:rowOff>53182</xdr:rowOff>
    </xdr:to>
    <xdr:sp macro="" textlink="">
      <xdr:nvSpPr>
        <xdr:cNvPr id="219" name="フローチャート: 判断 218">
          <a:extLst>
            <a:ext uri="{FF2B5EF4-FFF2-40B4-BE49-F238E27FC236}">
              <a16:creationId xmlns:a16="http://schemas.microsoft.com/office/drawing/2014/main" xmlns="" id="{731CC57D-1873-41DC-810D-0AD10C62CB4D}"/>
            </a:ext>
          </a:extLst>
        </xdr:cNvPr>
        <xdr:cNvSpPr/>
      </xdr:nvSpPr>
      <xdr:spPr>
        <a:xfrm>
          <a:off x="10426700" y="10581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137719</xdr:rowOff>
    </xdr:from>
    <xdr:to>
      <xdr:col>50</xdr:col>
      <xdr:colOff>165100</xdr:colOff>
      <xdr:row>62</xdr:row>
      <xdr:rowOff>67869</xdr:rowOff>
    </xdr:to>
    <xdr:sp macro="" textlink="">
      <xdr:nvSpPr>
        <xdr:cNvPr id="220" name="フローチャート: 判断 219">
          <a:extLst>
            <a:ext uri="{FF2B5EF4-FFF2-40B4-BE49-F238E27FC236}">
              <a16:creationId xmlns:a16="http://schemas.microsoft.com/office/drawing/2014/main" xmlns="" id="{E4C56D37-55A3-4288-B228-3BE0DC5C1399}"/>
            </a:ext>
          </a:extLst>
        </xdr:cNvPr>
        <xdr:cNvSpPr/>
      </xdr:nvSpPr>
      <xdr:spPr>
        <a:xfrm>
          <a:off x="9588500" y="10596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147317</xdr:rowOff>
    </xdr:from>
    <xdr:to>
      <xdr:col>46</xdr:col>
      <xdr:colOff>38100</xdr:colOff>
      <xdr:row>62</xdr:row>
      <xdr:rowOff>77467</xdr:rowOff>
    </xdr:to>
    <xdr:sp macro="" textlink="">
      <xdr:nvSpPr>
        <xdr:cNvPr id="221" name="フローチャート: 判断 220">
          <a:extLst>
            <a:ext uri="{FF2B5EF4-FFF2-40B4-BE49-F238E27FC236}">
              <a16:creationId xmlns:a16="http://schemas.microsoft.com/office/drawing/2014/main" xmlns="" id="{E1968333-AF7D-48EC-9790-EA3E4F6AEE0B}"/>
            </a:ext>
          </a:extLst>
        </xdr:cNvPr>
        <xdr:cNvSpPr/>
      </xdr:nvSpPr>
      <xdr:spPr>
        <a:xfrm>
          <a:off x="8699500" y="10605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45409</xdr:rowOff>
    </xdr:from>
    <xdr:to>
      <xdr:col>41</xdr:col>
      <xdr:colOff>101600</xdr:colOff>
      <xdr:row>62</xdr:row>
      <xdr:rowOff>147009</xdr:rowOff>
    </xdr:to>
    <xdr:sp macro="" textlink="">
      <xdr:nvSpPr>
        <xdr:cNvPr id="222" name="フローチャート: 判断 221">
          <a:extLst>
            <a:ext uri="{FF2B5EF4-FFF2-40B4-BE49-F238E27FC236}">
              <a16:creationId xmlns:a16="http://schemas.microsoft.com/office/drawing/2014/main" xmlns="" id="{947CF68F-409F-431E-8DB5-251A77943195}"/>
            </a:ext>
          </a:extLst>
        </xdr:cNvPr>
        <xdr:cNvSpPr/>
      </xdr:nvSpPr>
      <xdr:spPr>
        <a:xfrm>
          <a:off x="7810500" y="1067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23" name="テキスト ボックス 222">
          <a:extLst>
            <a:ext uri="{FF2B5EF4-FFF2-40B4-BE49-F238E27FC236}">
              <a16:creationId xmlns:a16="http://schemas.microsoft.com/office/drawing/2014/main" xmlns="" id="{B7C3CF8C-FC98-427B-877D-96CC04BEC11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24" name="テキスト ボックス 223">
          <a:extLst>
            <a:ext uri="{FF2B5EF4-FFF2-40B4-BE49-F238E27FC236}">
              <a16:creationId xmlns:a16="http://schemas.microsoft.com/office/drawing/2014/main" xmlns="" id="{4849E7D8-C4A7-4ECC-A9D9-9B70901163B2}"/>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25" name="テキスト ボックス 224">
          <a:extLst>
            <a:ext uri="{FF2B5EF4-FFF2-40B4-BE49-F238E27FC236}">
              <a16:creationId xmlns:a16="http://schemas.microsoft.com/office/drawing/2014/main" xmlns="" id="{57ACFC80-0B46-4265-925C-E11E628D4157}"/>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26" name="テキスト ボックス 225">
          <a:extLst>
            <a:ext uri="{FF2B5EF4-FFF2-40B4-BE49-F238E27FC236}">
              <a16:creationId xmlns:a16="http://schemas.microsoft.com/office/drawing/2014/main" xmlns="" id="{F9ECC61E-930E-446E-8F08-2AC4F843E17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27" name="テキスト ボックス 226">
          <a:extLst>
            <a:ext uri="{FF2B5EF4-FFF2-40B4-BE49-F238E27FC236}">
              <a16:creationId xmlns:a16="http://schemas.microsoft.com/office/drawing/2014/main" xmlns="" id="{CA8DC666-81E0-41EF-B0D6-CE4273DF5AC5}"/>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22241</xdr:rowOff>
    </xdr:from>
    <xdr:to>
      <xdr:col>55</xdr:col>
      <xdr:colOff>50800</xdr:colOff>
      <xdr:row>63</xdr:row>
      <xdr:rowOff>123841</xdr:rowOff>
    </xdr:to>
    <xdr:sp macro="" textlink="">
      <xdr:nvSpPr>
        <xdr:cNvPr id="228" name="楕円 227">
          <a:extLst>
            <a:ext uri="{FF2B5EF4-FFF2-40B4-BE49-F238E27FC236}">
              <a16:creationId xmlns:a16="http://schemas.microsoft.com/office/drawing/2014/main" xmlns="" id="{996B56C5-6027-47D0-B697-B66BC1F0FDF3}"/>
            </a:ext>
          </a:extLst>
        </xdr:cNvPr>
        <xdr:cNvSpPr/>
      </xdr:nvSpPr>
      <xdr:spPr>
        <a:xfrm>
          <a:off x="10426700" y="10823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108618</xdr:rowOff>
    </xdr:from>
    <xdr:ext cx="599010" cy="259045"/>
    <xdr:sp macro="" textlink="">
      <xdr:nvSpPr>
        <xdr:cNvPr id="229" name="【橋りょう・トンネル】&#10;一人当たり有形固定資産（償却資産）額該当値テキスト">
          <a:extLst>
            <a:ext uri="{FF2B5EF4-FFF2-40B4-BE49-F238E27FC236}">
              <a16:creationId xmlns:a16="http://schemas.microsoft.com/office/drawing/2014/main" xmlns="" id="{A04AE067-2FA7-48B8-BC07-4EF4255E3BAF}"/>
            </a:ext>
          </a:extLst>
        </xdr:cNvPr>
        <xdr:cNvSpPr txBox="1"/>
      </xdr:nvSpPr>
      <xdr:spPr>
        <a:xfrm>
          <a:off x="10515600" y="10738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23588</xdr:rowOff>
    </xdr:from>
    <xdr:to>
      <xdr:col>50</xdr:col>
      <xdr:colOff>165100</xdr:colOff>
      <xdr:row>63</xdr:row>
      <xdr:rowOff>125188</xdr:rowOff>
    </xdr:to>
    <xdr:sp macro="" textlink="">
      <xdr:nvSpPr>
        <xdr:cNvPr id="230" name="楕円 229">
          <a:extLst>
            <a:ext uri="{FF2B5EF4-FFF2-40B4-BE49-F238E27FC236}">
              <a16:creationId xmlns:a16="http://schemas.microsoft.com/office/drawing/2014/main" xmlns="" id="{6143DFCD-D803-443B-A958-7BDDDC23CB4B}"/>
            </a:ext>
          </a:extLst>
        </xdr:cNvPr>
        <xdr:cNvSpPr/>
      </xdr:nvSpPr>
      <xdr:spPr>
        <a:xfrm>
          <a:off x="9588500" y="10824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73041</xdr:rowOff>
    </xdr:from>
    <xdr:to>
      <xdr:col>55</xdr:col>
      <xdr:colOff>0</xdr:colOff>
      <xdr:row>63</xdr:row>
      <xdr:rowOff>74388</xdr:rowOff>
    </xdr:to>
    <xdr:cxnSp macro="">
      <xdr:nvCxnSpPr>
        <xdr:cNvPr id="231" name="直線コネクタ 230">
          <a:extLst>
            <a:ext uri="{FF2B5EF4-FFF2-40B4-BE49-F238E27FC236}">
              <a16:creationId xmlns:a16="http://schemas.microsoft.com/office/drawing/2014/main" xmlns="" id="{0975591C-BCB6-477F-9E15-BF0AA3EF81C3}"/>
            </a:ext>
          </a:extLst>
        </xdr:cNvPr>
        <xdr:cNvCxnSpPr/>
      </xdr:nvCxnSpPr>
      <xdr:spPr>
        <a:xfrm flipV="1">
          <a:off x="9639300" y="10874391"/>
          <a:ext cx="838200" cy="1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24689</xdr:rowOff>
    </xdr:from>
    <xdr:to>
      <xdr:col>46</xdr:col>
      <xdr:colOff>38100</xdr:colOff>
      <xdr:row>63</xdr:row>
      <xdr:rowOff>126289</xdr:rowOff>
    </xdr:to>
    <xdr:sp macro="" textlink="">
      <xdr:nvSpPr>
        <xdr:cNvPr id="232" name="楕円 231">
          <a:extLst>
            <a:ext uri="{FF2B5EF4-FFF2-40B4-BE49-F238E27FC236}">
              <a16:creationId xmlns:a16="http://schemas.microsoft.com/office/drawing/2014/main" xmlns="" id="{4047E2DC-774B-41BD-ADDF-1EFFB71FF9AE}"/>
            </a:ext>
          </a:extLst>
        </xdr:cNvPr>
        <xdr:cNvSpPr/>
      </xdr:nvSpPr>
      <xdr:spPr>
        <a:xfrm>
          <a:off x="8699500" y="10826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74388</xdr:rowOff>
    </xdr:from>
    <xdr:to>
      <xdr:col>50</xdr:col>
      <xdr:colOff>114300</xdr:colOff>
      <xdr:row>63</xdr:row>
      <xdr:rowOff>75489</xdr:rowOff>
    </xdr:to>
    <xdr:cxnSp macro="">
      <xdr:nvCxnSpPr>
        <xdr:cNvPr id="233" name="直線コネクタ 232">
          <a:extLst>
            <a:ext uri="{FF2B5EF4-FFF2-40B4-BE49-F238E27FC236}">
              <a16:creationId xmlns:a16="http://schemas.microsoft.com/office/drawing/2014/main" xmlns="" id="{083EBC4A-1252-42F8-B254-2DF91A258905}"/>
            </a:ext>
          </a:extLst>
        </xdr:cNvPr>
        <xdr:cNvCxnSpPr/>
      </xdr:nvCxnSpPr>
      <xdr:spPr>
        <a:xfrm flipV="1">
          <a:off x="8750300" y="10875738"/>
          <a:ext cx="889000" cy="1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25814</xdr:rowOff>
    </xdr:from>
    <xdr:to>
      <xdr:col>41</xdr:col>
      <xdr:colOff>101600</xdr:colOff>
      <xdr:row>63</xdr:row>
      <xdr:rowOff>127414</xdr:rowOff>
    </xdr:to>
    <xdr:sp macro="" textlink="">
      <xdr:nvSpPr>
        <xdr:cNvPr id="234" name="楕円 233">
          <a:extLst>
            <a:ext uri="{FF2B5EF4-FFF2-40B4-BE49-F238E27FC236}">
              <a16:creationId xmlns:a16="http://schemas.microsoft.com/office/drawing/2014/main" xmlns="" id="{678DEDD9-DEDD-4FE3-8516-998AEE2BAA35}"/>
            </a:ext>
          </a:extLst>
        </xdr:cNvPr>
        <xdr:cNvSpPr/>
      </xdr:nvSpPr>
      <xdr:spPr>
        <a:xfrm>
          <a:off x="7810500" y="10827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75489</xdr:rowOff>
    </xdr:from>
    <xdr:to>
      <xdr:col>45</xdr:col>
      <xdr:colOff>177800</xdr:colOff>
      <xdr:row>63</xdr:row>
      <xdr:rowOff>76614</xdr:rowOff>
    </xdr:to>
    <xdr:cxnSp macro="">
      <xdr:nvCxnSpPr>
        <xdr:cNvPr id="235" name="直線コネクタ 234">
          <a:extLst>
            <a:ext uri="{FF2B5EF4-FFF2-40B4-BE49-F238E27FC236}">
              <a16:creationId xmlns:a16="http://schemas.microsoft.com/office/drawing/2014/main" xmlns="" id="{985523AD-7422-486F-941C-184B2892C8A7}"/>
            </a:ext>
          </a:extLst>
        </xdr:cNvPr>
        <xdr:cNvCxnSpPr/>
      </xdr:nvCxnSpPr>
      <xdr:spPr>
        <a:xfrm flipV="1">
          <a:off x="7861300" y="10876839"/>
          <a:ext cx="889000" cy="1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60</xdr:row>
      <xdr:rowOff>84396</xdr:rowOff>
    </xdr:from>
    <xdr:ext cx="599010" cy="259045"/>
    <xdr:sp macro="" textlink="">
      <xdr:nvSpPr>
        <xdr:cNvPr id="236" name="n_1aveValue【橋りょう・トンネル】&#10;一人当たり有形固定資産（償却資産）額">
          <a:extLst>
            <a:ext uri="{FF2B5EF4-FFF2-40B4-BE49-F238E27FC236}">
              <a16:creationId xmlns:a16="http://schemas.microsoft.com/office/drawing/2014/main" xmlns="" id="{714E0B2A-59F9-4408-B400-995519F83E20}"/>
            </a:ext>
          </a:extLst>
        </xdr:cNvPr>
        <xdr:cNvSpPr txBox="1"/>
      </xdr:nvSpPr>
      <xdr:spPr>
        <a:xfrm>
          <a:off x="9327095" y="103713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93994</xdr:rowOff>
    </xdr:from>
    <xdr:ext cx="599010" cy="259045"/>
    <xdr:sp macro="" textlink="">
      <xdr:nvSpPr>
        <xdr:cNvPr id="237" name="n_2aveValue【橋りょう・トンネル】&#10;一人当たり有形固定資産（償却資産）額">
          <a:extLst>
            <a:ext uri="{FF2B5EF4-FFF2-40B4-BE49-F238E27FC236}">
              <a16:creationId xmlns:a16="http://schemas.microsoft.com/office/drawing/2014/main" xmlns="" id="{BDDC72F6-D722-4C99-8D9E-6D11E0C22697}"/>
            </a:ext>
          </a:extLst>
        </xdr:cNvPr>
        <xdr:cNvSpPr txBox="1"/>
      </xdr:nvSpPr>
      <xdr:spPr>
        <a:xfrm>
          <a:off x="8450795" y="10380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163536</xdr:rowOff>
    </xdr:from>
    <xdr:ext cx="599010" cy="259045"/>
    <xdr:sp macro="" textlink="">
      <xdr:nvSpPr>
        <xdr:cNvPr id="238" name="n_3aveValue【橋りょう・トンネル】&#10;一人当たり有形固定資産（償却資産）額">
          <a:extLst>
            <a:ext uri="{FF2B5EF4-FFF2-40B4-BE49-F238E27FC236}">
              <a16:creationId xmlns:a16="http://schemas.microsoft.com/office/drawing/2014/main" xmlns="" id="{B4CDE1D2-99A3-4A1A-8193-7B03FA264E9C}"/>
            </a:ext>
          </a:extLst>
        </xdr:cNvPr>
        <xdr:cNvSpPr txBox="1"/>
      </xdr:nvSpPr>
      <xdr:spPr>
        <a:xfrm>
          <a:off x="7561795" y="10450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116315</xdr:rowOff>
    </xdr:from>
    <xdr:ext cx="599010" cy="259045"/>
    <xdr:sp macro="" textlink="">
      <xdr:nvSpPr>
        <xdr:cNvPr id="239" name="n_1mainValue【橋りょう・トンネル】&#10;一人当たり有形固定資産（償却資産）額">
          <a:extLst>
            <a:ext uri="{FF2B5EF4-FFF2-40B4-BE49-F238E27FC236}">
              <a16:creationId xmlns:a16="http://schemas.microsoft.com/office/drawing/2014/main" xmlns="" id="{B0DE2026-FE57-4BF9-A25A-9A86E885E87B}"/>
            </a:ext>
          </a:extLst>
        </xdr:cNvPr>
        <xdr:cNvSpPr txBox="1"/>
      </xdr:nvSpPr>
      <xdr:spPr>
        <a:xfrm>
          <a:off x="9327095" y="10917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117416</xdr:rowOff>
    </xdr:from>
    <xdr:ext cx="599010" cy="259045"/>
    <xdr:sp macro="" textlink="">
      <xdr:nvSpPr>
        <xdr:cNvPr id="240" name="n_2mainValue【橋りょう・トンネル】&#10;一人当たり有形固定資産（償却資産）額">
          <a:extLst>
            <a:ext uri="{FF2B5EF4-FFF2-40B4-BE49-F238E27FC236}">
              <a16:creationId xmlns:a16="http://schemas.microsoft.com/office/drawing/2014/main" xmlns="" id="{D76DB0A5-9D5A-4280-AAE7-953F64AD5B4D}"/>
            </a:ext>
          </a:extLst>
        </xdr:cNvPr>
        <xdr:cNvSpPr txBox="1"/>
      </xdr:nvSpPr>
      <xdr:spPr>
        <a:xfrm>
          <a:off x="8450795" y="10918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118541</xdr:rowOff>
    </xdr:from>
    <xdr:ext cx="599010" cy="259045"/>
    <xdr:sp macro="" textlink="">
      <xdr:nvSpPr>
        <xdr:cNvPr id="241" name="n_3mainValue【橋りょう・トンネル】&#10;一人当たり有形固定資産（償却資産）額">
          <a:extLst>
            <a:ext uri="{FF2B5EF4-FFF2-40B4-BE49-F238E27FC236}">
              <a16:creationId xmlns:a16="http://schemas.microsoft.com/office/drawing/2014/main" xmlns="" id="{7AB88B73-48C9-4732-8B21-62E5DC22943F}"/>
            </a:ext>
          </a:extLst>
        </xdr:cNvPr>
        <xdr:cNvSpPr txBox="1"/>
      </xdr:nvSpPr>
      <xdr:spPr>
        <a:xfrm>
          <a:off x="7561795" y="10919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42" name="正方形/長方形 241">
          <a:extLst>
            <a:ext uri="{FF2B5EF4-FFF2-40B4-BE49-F238E27FC236}">
              <a16:creationId xmlns:a16="http://schemas.microsoft.com/office/drawing/2014/main" xmlns="" id="{B1E98258-A557-4997-80D7-A08620E45001}"/>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43" name="正方形/長方形 242">
          <a:extLst>
            <a:ext uri="{FF2B5EF4-FFF2-40B4-BE49-F238E27FC236}">
              <a16:creationId xmlns:a16="http://schemas.microsoft.com/office/drawing/2014/main" xmlns="" id="{23CB7FEA-5AFB-4361-BC8A-8C29E0AF06EE}"/>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44" name="正方形/長方形 243">
          <a:extLst>
            <a:ext uri="{FF2B5EF4-FFF2-40B4-BE49-F238E27FC236}">
              <a16:creationId xmlns:a16="http://schemas.microsoft.com/office/drawing/2014/main" xmlns="" id="{C5AD1C59-726D-4A4E-B217-F8E48AE1544A}"/>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45" name="正方形/長方形 244">
          <a:extLst>
            <a:ext uri="{FF2B5EF4-FFF2-40B4-BE49-F238E27FC236}">
              <a16:creationId xmlns:a16="http://schemas.microsoft.com/office/drawing/2014/main" xmlns="" id="{8115FDBF-365D-4A97-915C-7C417C33FBD3}"/>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46" name="正方形/長方形 245">
          <a:extLst>
            <a:ext uri="{FF2B5EF4-FFF2-40B4-BE49-F238E27FC236}">
              <a16:creationId xmlns:a16="http://schemas.microsoft.com/office/drawing/2014/main" xmlns="" id="{02B5A02C-4F2C-4436-AA9A-9115F2C1B3F3}"/>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47" name="正方形/長方形 246">
          <a:extLst>
            <a:ext uri="{FF2B5EF4-FFF2-40B4-BE49-F238E27FC236}">
              <a16:creationId xmlns:a16="http://schemas.microsoft.com/office/drawing/2014/main" xmlns="" id="{D1CDB253-43B7-48D7-99A1-C0E3E9E50DCA}"/>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48" name="正方形/長方形 247">
          <a:extLst>
            <a:ext uri="{FF2B5EF4-FFF2-40B4-BE49-F238E27FC236}">
              <a16:creationId xmlns:a16="http://schemas.microsoft.com/office/drawing/2014/main" xmlns="" id="{75BEE960-22BC-404D-9F2E-033B9CE64A6B}"/>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49" name="正方形/長方形 248">
          <a:extLst>
            <a:ext uri="{FF2B5EF4-FFF2-40B4-BE49-F238E27FC236}">
              <a16:creationId xmlns:a16="http://schemas.microsoft.com/office/drawing/2014/main" xmlns="" id="{2BF918FC-87FA-4256-8120-B6C45474820C}"/>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50" name="テキスト ボックス 249">
          <a:extLst>
            <a:ext uri="{FF2B5EF4-FFF2-40B4-BE49-F238E27FC236}">
              <a16:creationId xmlns:a16="http://schemas.microsoft.com/office/drawing/2014/main" xmlns="" id="{7B1FBA75-8C6C-4508-865B-538E5DEFAB4E}"/>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51" name="直線コネクタ 250">
          <a:extLst>
            <a:ext uri="{FF2B5EF4-FFF2-40B4-BE49-F238E27FC236}">
              <a16:creationId xmlns:a16="http://schemas.microsoft.com/office/drawing/2014/main" xmlns="" id="{308AB29E-C0AC-46CE-8872-68C99BB3D965}"/>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88</xdr:row>
      <xdr:rowOff>10177</xdr:rowOff>
    </xdr:from>
    <xdr:ext cx="338939" cy="259045"/>
    <xdr:sp macro="" textlink="">
      <xdr:nvSpPr>
        <xdr:cNvPr id="252" name="テキスト ボックス 251">
          <a:extLst>
            <a:ext uri="{FF2B5EF4-FFF2-40B4-BE49-F238E27FC236}">
              <a16:creationId xmlns:a16="http://schemas.microsoft.com/office/drawing/2014/main" xmlns="" id="{219BFF0C-E50C-4DF1-825A-D2E10EFB6E2B}"/>
            </a:ext>
          </a:extLst>
        </xdr:cNvPr>
        <xdr:cNvSpPr txBox="1"/>
      </xdr:nvSpPr>
      <xdr:spPr>
        <a:xfrm>
          <a:off x="423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53" name="直線コネクタ 252">
          <a:extLst>
            <a:ext uri="{FF2B5EF4-FFF2-40B4-BE49-F238E27FC236}">
              <a16:creationId xmlns:a16="http://schemas.microsoft.com/office/drawing/2014/main" xmlns="" id="{3EE4658C-DF62-40A7-87B7-469DEB2D7242}"/>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85</xdr:row>
      <xdr:rowOff>143527</xdr:rowOff>
    </xdr:from>
    <xdr:ext cx="403059" cy="259045"/>
    <xdr:sp macro="" textlink="">
      <xdr:nvSpPr>
        <xdr:cNvPr id="254" name="テキスト ボックス 253">
          <a:extLst>
            <a:ext uri="{FF2B5EF4-FFF2-40B4-BE49-F238E27FC236}">
              <a16:creationId xmlns:a16="http://schemas.microsoft.com/office/drawing/2014/main" xmlns="" id="{AE8C1752-038E-4630-8C9F-7FB3E8446541}"/>
            </a:ext>
          </a:extLst>
        </xdr:cNvPr>
        <xdr:cNvSpPr txBox="1"/>
      </xdr:nvSpPr>
      <xdr:spPr>
        <a:xfrm>
          <a:off x="358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55" name="直線コネクタ 254">
          <a:extLst>
            <a:ext uri="{FF2B5EF4-FFF2-40B4-BE49-F238E27FC236}">
              <a16:creationId xmlns:a16="http://schemas.microsoft.com/office/drawing/2014/main" xmlns="" id="{040C0F10-0AEF-435F-812B-C4800616DFC5}"/>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56" name="テキスト ボックス 255">
          <a:extLst>
            <a:ext uri="{FF2B5EF4-FFF2-40B4-BE49-F238E27FC236}">
              <a16:creationId xmlns:a16="http://schemas.microsoft.com/office/drawing/2014/main" xmlns="" id="{BEB30D3C-A0E3-420A-90E4-F653EFF5BEE9}"/>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57" name="直線コネクタ 256">
          <a:extLst>
            <a:ext uri="{FF2B5EF4-FFF2-40B4-BE49-F238E27FC236}">
              <a16:creationId xmlns:a16="http://schemas.microsoft.com/office/drawing/2014/main" xmlns="" id="{3E7CFE28-0AE3-4B8D-B07F-13B282775DBB}"/>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58" name="テキスト ボックス 257">
          <a:extLst>
            <a:ext uri="{FF2B5EF4-FFF2-40B4-BE49-F238E27FC236}">
              <a16:creationId xmlns:a16="http://schemas.microsoft.com/office/drawing/2014/main" xmlns="" id="{6F120A57-2728-4732-96A7-0C3ABA7B7864}"/>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59" name="直線コネクタ 258">
          <a:extLst>
            <a:ext uri="{FF2B5EF4-FFF2-40B4-BE49-F238E27FC236}">
              <a16:creationId xmlns:a16="http://schemas.microsoft.com/office/drawing/2014/main" xmlns="" id="{2000DD4D-B932-44EC-A9E1-C74B674C8A5A}"/>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60" name="テキスト ボックス 259">
          <a:extLst>
            <a:ext uri="{FF2B5EF4-FFF2-40B4-BE49-F238E27FC236}">
              <a16:creationId xmlns:a16="http://schemas.microsoft.com/office/drawing/2014/main" xmlns="" id="{FBB952A8-EEDB-4969-811E-6451F6F5EAE9}"/>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61" name="直線コネクタ 260">
          <a:extLst>
            <a:ext uri="{FF2B5EF4-FFF2-40B4-BE49-F238E27FC236}">
              <a16:creationId xmlns:a16="http://schemas.microsoft.com/office/drawing/2014/main" xmlns="" id="{8116C1BD-DCFB-487D-94D6-54361B7FAE18}"/>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162577</xdr:rowOff>
    </xdr:from>
    <xdr:ext cx="467179" cy="259045"/>
    <xdr:sp macro="" textlink="">
      <xdr:nvSpPr>
        <xdr:cNvPr id="262" name="テキスト ボックス 261">
          <a:extLst>
            <a:ext uri="{FF2B5EF4-FFF2-40B4-BE49-F238E27FC236}">
              <a16:creationId xmlns:a16="http://schemas.microsoft.com/office/drawing/2014/main" xmlns="" id="{952BC1B9-C0BB-4A1C-82FD-D8523374CA1C}"/>
            </a:ext>
          </a:extLst>
        </xdr:cNvPr>
        <xdr:cNvSpPr txBox="1"/>
      </xdr:nvSpPr>
      <xdr:spPr>
        <a:xfrm>
          <a:off x="294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63" name="直線コネクタ 262">
          <a:extLst>
            <a:ext uri="{FF2B5EF4-FFF2-40B4-BE49-F238E27FC236}">
              <a16:creationId xmlns:a16="http://schemas.microsoft.com/office/drawing/2014/main" xmlns="" id="{4B35D19C-CF9A-4025-81CF-B58C594685ED}"/>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64" name="テキスト ボックス 263">
          <a:extLst>
            <a:ext uri="{FF2B5EF4-FFF2-40B4-BE49-F238E27FC236}">
              <a16:creationId xmlns:a16="http://schemas.microsoft.com/office/drawing/2014/main" xmlns="" id="{A15CEC7F-C640-4B3B-8B57-EDD2D95B9B3A}"/>
            </a:ext>
          </a:extLst>
        </xdr:cNvPr>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65" name="【公営住宅】&#10;有形固定資産減価償却率グラフ枠">
          <a:extLst>
            <a:ext uri="{FF2B5EF4-FFF2-40B4-BE49-F238E27FC236}">
              <a16:creationId xmlns:a16="http://schemas.microsoft.com/office/drawing/2014/main" xmlns="" id="{76FA5E31-2246-4073-B96E-F1300D84E887}"/>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135255</xdr:rowOff>
    </xdr:from>
    <xdr:to>
      <xdr:col>24</xdr:col>
      <xdr:colOff>62865</xdr:colOff>
      <xdr:row>85</xdr:row>
      <xdr:rowOff>78105</xdr:rowOff>
    </xdr:to>
    <xdr:cxnSp macro="">
      <xdr:nvCxnSpPr>
        <xdr:cNvPr id="266" name="直線コネクタ 265">
          <a:extLst>
            <a:ext uri="{FF2B5EF4-FFF2-40B4-BE49-F238E27FC236}">
              <a16:creationId xmlns:a16="http://schemas.microsoft.com/office/drawing/2014/main" xmlns="" id="{C3E722A4-F02C-4E8A-BD8D-1F776453CBC0}"/>
            </a:ext>
          </a:extLst>
        </xdr:cNvPr>
        <xdr:cNvCxnSpPr/>
      </xdr:nvCxnSpPr>
      <xdr:spPr>
        <a:xfrm flipV="1">
          <a:off x="4634865" y="13336905"/>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81932</xdr:rowOff>
    </xdr:from>
    <xdr:ext cx="405111" cy="259045"/>
    <xdr:sp macro="" textlink="">
      <xdr:nvSpPr>
        <xdr:cNvPr id="267" name="【公営住宅】&#10;有形固定資産減価償却率最小値テキスト">
          <a:extLst>
            <a:ext uri="{FF2B5EF4-FFF2-40B4-BE49-F238E27FC236}">
              <a16:creationId xmlns:a16="http://schemas.microsoft.com/office/drawing/2014/main" xmlns="" id="{E91877A5-76DD-42FB-A4E2-6EE66FCE9370}"/>
            </a:ext>
          </a:extLst>
        </xdr:cNvPr>
        <xdr:cNvSpPr txBox="1"/>
      </xdr:nvSpPr>
      <xdr:spPr>
        <a:xfrm>
          <a:off x="4673600" y="1465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78105</xdr:rowOff>
    </xdr:from>
    <xdr:to>
      <xdr:col>24</xdr:col>
      <xdr:colOff>152400</xdr:colOff>
      <xdr:row>85</xdr:row>
      <xdr:rowOff>78105</xdr:rowOff>
    </xdr:to>
    <xdr:cxnSp macro="">
      <xdr:nvCxnSpPr>
        <xdr:cNvPr id="268" name="直線コネクタ 267">
          <a:extLst>
            <a:ext uri="{FF2B5EF4-FFF2-40B4-BE49-F238E27FC236}">
              <a16:creationId xmlns:a16="http://schemas.microsoft.com/office/drawing/2014/main" xmlns="" id="{F47D6304-8480-4401-B5B7-235B7062C3B8}"/>
            </a:ext>
          </a:extLst>
        </xdr:cNvPr>
        <xdr:cNvCxnSpPr/>
      </xdr:nvCxnSpPr>
      <xdr:spPr>
        <a:xfrm>
          <a:off x="4546600" y="14651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81932</xdr:rowOff>
    </xdr:from>
    <xdr:ext cx="405111" cy="259045"/>
    <xdr:sp macro="" textlink="">
      <xdr:nvSpPr>
        <xdr:cNvPr id="269" name="【公営住宅】&#10;有形固定資産減価償却率最大値テキスト">
          <a:extLst>
            <a:ext uri="{FF2B5EF4-FFF2-40B4-BE49-F238E27FC236}">
              <a16:creationId xmlns:a16="http://schemas.microsoft.com/office/drawing/2014/main" xmlns="" id="{E7FCF835-30A2-439E-A2CA-8430681D9E5F}"/>
            </a:ext>
          </a:extLst>
        </xdr:cNvPr>
        <xdr:cNvSpPr txBox="1"/>
      </xdr:nvSpPr>
      <xdr:spPr>
        <a:xfrm>
          <a:off x="4673600" y="13112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135255</xdr:rowOff>
    </xdr:from>
    <xdr:to>
      <xdr:col>24</xdr:col>
      <xdr:colOff>152400</xdr:colOff>
      <xdr:row>77</xdr:row>
      <xdr:rowOff>135255</xdr:rowOff>
    </xdr:to>
    <xdr:cxnSp macro="">
      <xdr:nvCxnSpPr>
        <xdr:cNvPr id="270" name="直線コネクタ 269">
          <a:extLst>
            <a:ext uri="{FF2B5EF4-FFF2-40B4-BE49-F238E27FC236}">
              <a16:creationId xmlns:a16="http://schemas.microsoft.com/office/drawing/2014/main" xmlns="" id="{467FC599-13E1-4D25-AEB0-06E4706AEABA}"/>
            </a:ext>
          </a:extLst>
        </xdr:cNvPr>
        <xdr:cNvCxnSpPr/>
      </xdr:nvCxnSpPr>
      <xdr:spPr>
        <a:xfrm>
          <a:off x="4546600" y="13336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71138</xdr:rowOff>
    </xdr:from>
    <xdr:ext cx="405111" cy="259045"/>
    <xdr:sp macro="" textlink="">
      <xdr:nvSpPr>
        <xdr:cNvPr id="271" name="【公営住宅】&#10;有形固定資産減価償却率平均値テキスト">
          <a:extLst>
            <a:ext uri="{FF2B5EF4-FFF2-40B4-BE49-F238E27FC236}">
              <a16:creationId xmlns:a16="http://schemas.microsoft.com/office/drawing/2014/main" xmlns="" id="{5061420F-B92C-4735-B77F-A88F818FAB33}"/>
            </a:ext>
          </a:extLst>
        </xdr:cNvPr>
        <xdr:cNvSpPr txBox="1"/>
      </xdr:nvSpPr>
      <xdr:spPr>
        <a:xfrm>
          <a:off x="4673600" y="137871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48261</xdr:rowOff>
    </xdr:from>
    <xdr:to>
      <xdr:col>24</xdr:col>
      <xdr:colOff>114300</xdr:colOff>
      <xdr:row>81</xdr:row>
      <xdr:rowOff>149861</xdr:rowOff>
    </xdr:to>
    <xdr:sp macro="" textlink="">
      <xdr:nvSpPr>
        <xdr:cNvPr id="272" name="フローチャート: 判断 271">
          <a:extLst>
            <a:ext uri="{FF2B5EF4-FFF2-40B4-BE49-F238E27FC236}">
              <a16:creationId xmlns:a16="http://schemas.microsoft.com/office/drawing/2014/main" xmlns="" id="{A643FFC1-849B-4999-9343-259A89B1BED0}"/>
            </a:ext>
          </a:extLst>
        </xdr:cNvPr>
        <xdr:cNvSpPr/>
      </xdr:nvSpPr>
      <xdr:spPr>
        <a:xfrm>
          <a:off x="4584700" y="13935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61595</xdr:rowOff>
    </xdr:from>
    <xdr:to>
      <xdr:col>20</xdr:col>
      <xdr:colOff>38100</xdr:colOff>
      <xdr:row>81</xdr:row>
      <xdr:rowOff>163195</xdr:rowOff>
    </xdr:to>
    <xdr:sp macro="" textlink="">
      <xdr:nvSpPr>
        <xdr:cNvPr id="273" name="フローチャート: 判断 272">
          <a:extLst>
            <a:ext uri="{FF2B5EF4-FFF2-40B4-BE49-F238E27FC236}">
              <a16:creationId xmlns:a16="http://schemas.microsoft.com/office/drawing/2014/main" xmlns="" id="{35EC02BC-1FAC-4FA6-AC27-6559663AD6A6}"/>
            </a:ext>
          </a:extLst>
        </xdr:cNvPr>
        <xdr:cNvSpPr/>
      </xdr:nvSpPr>
      <xdr:spPr>
        <a:xfrm>
          <a:off x="3746500" y="1394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90170</xdr:rowOff>
    </xdr:from>
    <xdr:to>
      <xdr:col>15</xdr:col>
      <xdr:colOff>101600</xdr:colOff>
      <xdr:row>82</xdr:row>
      <xdr:rowOff>20320</xdr:rowOff>
    </xdr:to>
    <xdr:sp macro="" textlink="">
      <xdr:nvSpPr>
        <xdr:cNvPr id="274" name="フローチャート: 判断 273">
          <a:extLst>
            <a:ext uri="{FF2B5EF4-FFF2-40B4-BE49-F238E27FC236}">
              <a16:creationId xmlns:a16="http://schemas.microsoft.com/office/drawing/2014/main" xmlns="" id="{5B869586-3C28-4E70-9A40-062A22909A59}"/>
            </a:ext>
          </a:extLst>
        </xdr:cNvPr>
        <xdr:cNvSpPr/>
      </xdr:nvSpPr>
      <xdr:spPr>
        <a:xfrm>
          <a:off x="2857500" y="1397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116839</xdr:rowOff>
    </xdr:from>
    <xdr:to>
      <xdr:col>10</xdr:col>
      <xdr:colOff>165100</xdr:colOff>
      <xdr:row>82</xdr:row>
      <xdr:rowOff>46989</xdr:rowOff>
    </xdr:to>
    <xdr:sp macro="" textlink="">
      <xdr:nvSpPr>
        <xdr:cNvPr id="275" name="フローチャート: 判断 274">
          <a:extLst>
            <a:ext uri="{FF2B5EF4-FFF2-40B4-BE49-F238E27FC236}">
              <a16:creationId xmlns:a16="http://schemas.microsoft.com/office/drawing/2014/main" xmlns="" id="{0B506C97-786A-451B-980C-23A2EB531896}"/>
            </a:ext>
          </a:extLst>
        </xdr:cNvPr>
        <xdr:cNvSpPr/>
      </xdr:nvSpPr>
      <xdr:spPr>
        <a:xfrm>
          <a:off x="1968500" y="14004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76" name="テキスト ボックス 275">
          <a:extLst>
            <a:ext uri="{FF2B5EF4-FFF2-40B4-BE49-F238E27FC236}">
              <a16:creationId xmlns:a16="http://schemas.microsoft.com/office/drawing/2014/main" xmlns="" id="{3E321607-36F1-49BF-826A-6D61350F0226}"/>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77" name="テキスト ボックス 276">
          <a:extLst>
            <a:ext uri="{FF2B5EF4-FFF2-40B4-BE49-F238E27FC236}">
              <a16:creationId xmlns:a16="http://schemas.microsoft.com/office/drawing/2014/main" xmlns="" id="{0E70937F-A20E-4BDE-91B1-86D6580A7CCE}"/>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78" name="テキスト ボックス 277">
          <a:extLst>
            <a:ext uri="{FF2B5EF4-FFF2-40B4-BE49-F238E27FC236}">
              <a16:creationId xmlns:a16="http://schemas.microsoft.com/office/drawing/2014/main" xmlns="" id="{475E07F1-039A-490C-ADB3-58B3C4A51B0D}"/>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79" name="テキスト ボックス 278">
          <a:extLst>
            <a:ext uri="{FF2B5EF4-FFF2-40B4-BE49-F238E27FC236}">
              <a16:creationId xmlns:a16="http://schemas.microsoft.com/office/drawing/2014/main" xmlns="" id="{6B055E93-8154-4141-9E7C-40C190A2DDA7}"/>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80" name="テキスト ボックス 279">
          <a:extLst>
            <a:ext uri="{FF2B5EF4-FFF2-40B4-BE49-F238E27FC236}">
              <a16:creationId xmlns:a16="http://schemas.microsoft.com/office/drawing/2014/main" xmlns="" id="{05A9F869-B89E-4403-8158-F819502BA9E2}"/>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137795</xdr:rowOff>
    </xdr:from>
    <xdr:to>
      <xdr:col>24</xdr:col>
      <xdr:colOff>114300</xdr:colOff>
      <xdr:row>82</xdr:row>
      <xdr:rowOff>67945</xdr:rowOff>
    </xdr:to>
    <xdr:sp macro="" textlink="">
      <xdr:nvSpPr>
        <xdr:cNvPr id="281" name="楕円 280">
          <a:extLst>
            <a:ext uri="{FF2B5EF4-FFF2-40B4-BE49-F238E27FC236}">
              <a16:creationId xmlns:a16="http://schemas.microsoft.com/office/drawing/2014/main" xmlns="" id="{7B89488A-0CD9-4618-B6C0-539948ACECFA}"/>
            </a:ext>
          </a:extLst>
        </xdr:cNvPr>
        <xdr:cNvSpPr/>
      </xdr:nvSpPr>
      <xdr:spPr>
        <a:xfrm>
          <a:off x="4584700" y="1402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116222</xdr:rowOff>
    </xdr:from>
    <xdr:ext cx="405111" cy="259045"/>
    <xdr:sp macro="" textlink="">
      <xdr:nvSpPr>
        <xdr:cNvPr id="282" name="【公営住宅】&#10;有形固定資産減価償却率該当値テキスト">
          <a:extLst>
            <a:ext uri="{FF2B5EF4-FFF2-40B4-BE49-F238E27FC236}">
              <a16:creationId xmlns:a16="http://schemas.microsoft.com/office/drawing/2014/main" xmlns="" id="{1E77CFCB-8EEE-45C1-8307-645C15D78FAE}"/>
            </a:ext>
          </a:extLst>
        </xdr:cNvPr>
        <xdr:cNvSpPr txBox="1"/>
      </xdr:nvSpPr>
      <xdr:spPr>
        <a:xfrm>
          <a:off x="4673600" y="14003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6350</xdr:rowOff>
    </xdr:from>
    <xdr:to>
      <xdr:col>20</xdr:col>
      <xdr:colOff>38100</xdr:colOff>
      <xdr:row>82</xdr:row>
      <xdr:rowOff>107950</xdr:rowOff>
    </xdr:to>
    <xdr:sp macro="" textlink="">
      <xdr:nvSpPr>
        <xdr:cNvPr id="283" name="楕円 282">
          <a:extLst>
            <a:ext uri="{FF2B5EF4-FFF2-40B4-BE49-F238E27FC236}">
              <a16:creationId xmlns:a16="http://schemas.microsoft.com/office/drawing/2014/main" xmlns="" id="{F7C9DD61-ABC0-40B5-BDE6-0448A4F11745}"/>
            </a:ext>
          </a:extLst>
        </xdr:cNvPr>
        <xdr:cNvSpPr/>
      </xdr:nvSpPr>
      <xdr:spPr>
        <a:xfrm>
          <a:off x="3746500" y="1406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17145</xdr:rowOff>
    </xdr:from>
    <xdr:to>
      <xdr:col>24</xdr:col>
      <xdr:colOff>63500</xdr:colOff>
      <xdr:row>82</xdr:row>
      <xdr:rowOff>57150</xdr:rowOff>
    </xdr:to>
    <xdr:cxnSp macro="">
      <xdr:nvCxnSpPr>
        <xdr:cNvPr id="284" name="直線コネクタ 283">
          <a:extLst>
            <a:ext uri="{FF2B5EF4-FFF2-40B4-BE49-F238E27FC236}">
              <a16:creationId xmlns:a16="http://schemas.microsoft.com/office/drawing/2014/main" xmlns="" id="{4DC7AC71-53EB-4636-8CD0-573610205EF4}"/>
            </a:ext>
          </a:extLst>
        </xdr:cNvPr>
        <xdr:cNvCxnSpPr/>
      </xdr:nvCxnSpPr>
      <xdr:spPr>
        <a:xfrm flipV="1">
          <a:off x="3797300" y="14076045"/>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38736</xdr:rowOff>
    </xdr:from>
    <xdr:to>
      <xdr:col>15</xdr:col>
      <xdr:colOff>101600</xdr:colOff>
      <xdr:row>82</xdr:row>
      <xdr:rowOff>140336</xdr:rowOff>
    </xdr:to>
    <xdr:sp macro="" textlink="">
      <xdr:nvSpPr>
        <xdr:cNvPr id="285" name="楕円 284">
          <a:extLst>
            <a:ext uri="{FF2B5EF4-FFF2-40B4-BE49-F238E27FC236}">
              <a16:creationId xmlns:a16="http://schemas.microsoft.com/office/drawing/2014/main" xmlns="" id="{BBD771BB-BCD5-4C95-9CD4-BAEC28789F62}"/>
            </a:ext>
          </a:extLst>
        </xdr:cNvPr>
        <xdr:cNvSpPr/>
      </xdr:nvSpPr>
      <xdr:spPr>
        <a:xfrm>
          <a:off x="2857500" y="14097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57150</xdr:rowOff>
    </xdr:from>
    <xdr:to>
      <xdr:col>19</xdr:col>
      <xdr:colOff>177800</xdr:colOff>
      <xdr:row>82</xdr:row>
      <xdr:rowOff>89536</xdr:rowOff>
    </xdr:to>
    <xdr:cxnSp macro="">
      <xdr:nvCxnSpPr>
        <xdr:cNvPr id="286" name="直線コネクタ 285">
          <a:extLst>
            <a:ext uri="{FF2B5EF4-FFF2-40B4-BE49-F238E27FC236}">
              <a16:creationId xmlns:a16="http://schemas.microsoft.com/office/drawing/2014/main" xmlns="" id="{C56BADDF-AC90-4E88-B95F-5989188D0F07}"/>
            </a:ext>
          </a:extLst>
        </xdr:cNvPr>
        <xdr:cNvCxnSpPr/>
      </xdr:nvCxnSpPr>
      <xdr:spPr>
        <a:xfrm flipV="1">
          <a:off x="2908300" y="14116050"/>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74930</xdr:rowOff>
    </xdr:from>
    <xdr:to>
      <xdr:col>10</xdr:col>
      <xdr:colOff>165100</xdr:colOff>
      <xdr:row>83</xdr:row>
      <xdr:rowOff>5080</xdr:rowOff>
    </xdr:to>
    <xdr:sp macro="" textlink="">
      <xdr:nvSpPr>
        <xdr:cNvPr id="287" name="楕円 286">
          <a:extLst>
            <a:ext uri="{FF2B5EF4-FFF2-40B4-BE49-F238E27FC236}">
              <a16:creationId xmlns:a16="http://schemas.microsoft.com/office/drawing/2014/main" xmlns="" id="{105241BB-0C1A-40A4-8880-03C795EECC6B}"/>
            </a:ext>
          </a:extLst>
        </xdr:cNvPr>
        <xdr:cNvSpPr/>
      </xdr:nvSpPr>
      <xdr:spPr>
        <a:xfrm>
          <a:off x="1968500" y="14133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89536</xdr:rowOff>
    </xdr:from>
    <xdr:to>
      <xdr:col>15</xdr:col>
      <xdr:colOff>50800</xdr:colOff>
      <xdr:row>82</xdr:row>
      <xdr:rowOff>125730</xdr:rowOff>
    </xdr:to>
    <xdr:cxnSp macro="">
      <xdr:nvCxnSpPr>
        <xdr:cNvPr id="288" name="直線コネクタ 287">
          <a:extLst>
            <a:ext uri="{FF2B5EF4-FFF2-40B4-BE49-F238E27FC236}">
              <a16:creationId xmlns:a16="http://schemas.microsoft.com/office/drawing/2014/main" xmlns="" id="{F6B22F2A-7C58-430B-8257-8F23961A326C}"/>
            </a:ext>
          </a:extLst>
        </xdr:cNvPr>
        <xdr:cNvCxnSpPr/>
      </xdr:nvCxnSpPr>
      <xdr:spPr>
        <a:xfrm flipV="1">
          <a:off x="2019300" y="14148436"/>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8272</xdr:rowOff>
    </xdr:from>
    <xdr:ext cx="405111" cy="259045"/>
    <xdr:sp macro="" textlink="">
      <xdr:nvSpPr>
        <xdr:cNvPr id="289" name="n_1aveValue【公営住宅】&#10;有形固定資産減価償却率">
          <a:extLst>
            <a:ext uri="{FF2B5EF4-FFF2-40B4-BE49-F238E27FC236}">
              <a16:creationId xmlns:a16="http://schemas.microsoft.com/office/drawing/2014/main" xmlns="" id="{A613A22A-35F5-4158-8BD5-D772EEF2CE95}"/>
            </a:ext>
          </a:extLst>
        </xdr:cNvPr>
        <xdr:cNvSpPr txBox="1"/>
      </xdr:nvSpPr>
      <xdr:spPr>
        <a:xfrm>
          <a:off x="3582044" y="1372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36847</xdr:rowOff>
    </xdr:from>
    <xdr:ext cx="405111" cy="259045"/>
    <xdr:sp macro="" textlink="">
      <xdr:nvSpPr>
        <xdr:cNvPr id="290" name="n_2aveValue【公営住宅】&#10;有形固定資産減価償却率">
          <a:extLst>
            <a:ext uri="{FF2B5EF4-FFF2-40B4-BE49-F238E27FC236}">
              <a16:creationId xmlns:a16="http://schemas.microsoft.com/office/drawing/2014/main" xmlns="" id="{C2835551-E35C-4AB5-9C22-997E17A33743}"/>
            </a:ext>
          </a:extLst>
        </xdr:cNvPr>
        <xdr:cNvSpPr txBox="1"/>
      </xdr:nvSpPr>
      <xdr:spPr>
        <a:xfrm>
          <a:off x="2705744" y="1375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63516</xdr:rowOff>
    </xdr:from>
    <xdr:ext cx="405111" cy="259045"/>
    <xdr:sp macro="" textlink="">
      <xdr:nvSpPr>
        <xdr:cNvPr id="291" name="n_3aveValue【公営住宅】&#10;有形固定資産減価償却率">
          <a:extLst>
            <a:ext uri="{FF2B5EF4-FFF2-40B4-BE49-F238E27FC236}">
              <a16:creationId xmlns:a16="http://schemas.microsoft.com/office/drawing/2014/main" xmlns="" id="{E52505AF-DC12-47D6-9010-AD53F98A55CC}"/>
            </a:ext>
          </a:extLst>
        </xdr:cNvPr>
        <xdr:cNvSpPr txBox="1"/>
      </xdr:nvSpPr>
      <xdr:spPr>
        <a:xfrm>
          <a:off x="1816744" y="13779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99077</xdr:rowOff>
    </xdr:from>
    <xdr:ext cx="405111" cy="259045"/>
    <xdr:sp macro="" textlink="">
      <xdr:nvSpPr>
        <xdr:cNvPr id="292" name="n_1mainValue【公営住宅】&#10;有形固定資産減価償却率">
          <a:extLst>
            <a:ext uri="{FF2B5EF4-FFF2-40B4-BE49-F238E27FC236}">
              <a16:creationId xmlns:a16="http://schemas.microsoft.com/office/drawing/2014/main" xmlns="" id="{6C992D6D-17AB-493A-8286-0B8F73D02626}"/>
            </a:ext>
          </a:extLst>
        </xdr:cNvPr>
        <xdr:cNvSpPr txBox="1"/>
      </xdr:nvSpPr>
      <xdr:spPr>
        <a:xfrm>
          <a:off x="3582044" y="1415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131463</xdr:rowOff>
    </xdr:from>
    <xdr:ext cx="405111" cy="259045"/>
    <xdr:sp macro="" textlink="">
      <xdr:nvSpPr>
        <xdr:cNvPr id="293" name="n_2mainValue【公営住宅】&#10;有形固定資産減価償却率">
          <a:extLst>
            <a:ext uri="{FF2B5EF4-FFF2-40B4-BE49-F238E27FC236}">
              <a16:creationId xmlns:a16="http://schemas.microsoft.com/office/drawing/2014/main" xmlns="" id="{5CB11D3B-ECB5-4F03-A1A0-C8F87F17AED0}"/>
            </a:ext>
          </a:extLst>
        </xdr:cNvPr>
        <xdr:cNvSpPr txBox="1"/>
      </xdr:nvSpPr>
      <xdr:spPr>
        <a:xfrm>
          <a:off x="2705744" y="141903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167657</xdr:rowOff>
    </xdr:from>
    <xdr:ext cx="405111" cy="259045"/>
    <xdr:sp macro="" textlink="">
      <xdr:nvSpPr>
        <xdr:cNvPr id="294" name="n_3mainValue【公営住宅】&#10;有形固定資産減価償却率">
          <a:extLst>
            <a:ext uri="{FF2B5EF4-FFF2-40B4-BE49-F238E27FC236}">
              <a16:creationId xmlns:a16="http://schemas.microsoft.com/office/drawing/2014/main" xmlns="" id="{3E94834C-1728-4BF9-B1BE-1BABA32CDA80}"/>
            </a:ext>
          </a:extLst>
        </xdr:cNvPr>
        <xdr:cNvSpPr txBox="1"/>
      </xdr:nvSpPr>
      <xdr:spPr>
        <a:xfrm>
          <a:off x="1816744" y="14226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95" name="正方形/長方形 294">
          <a:extLst>
            <a:ext uri="{FF2B5EF4-FFF2-40B4-BE49-F238E27FC236}">
              <a16:creationId xmlns:a16="http://schemas.microsoft.com/office/drawing/2014/main" xmlns="" id="{8BA45BC2-6CCA-417C-80E6-CF5B0DB6901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96" name="正方形/長方形 295">
          <a:extLst>
            <a:ext uri="{FF2B5EF4-FFF2-40B4-BE49-F238E27FC236}">
              <a16:creationId xmlns:a16="http://schemas.microsoft.com/office/drawing/2014/main" xmlns="" id="{8B01626D-9A1D-4363-AC34-F456DA9BBC7E}"/>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97" name="正方形/長方形 296">
          <a:extLst>
            <a:ext uri="{FF2B5EF4-FFF2-40B4-BE49-F238E27FC236}">
              <a16:creationId xmlns:a16="http://schemas.microsoft.com/office/drawing/2014/main" xmlns="" id="{9174FA77-CD1C-48DD-9A4A-0B187D86D724}"/>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98" name="正方形/長方形 297">
          <a:extLst>
            <a:ext uri="{FF2B5EF4-FFF2-40B4-BE49-F238E27FC236}">
              <a16:creationId xmlns:a16="http://schemas.microsoft.com/office/drawing/2014/main" xmlns="" id="{258770E8-43E3-4C9F-B7FE-DEE7E2443D7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99" name="正方形/長方形 298">
          <a:extLst>
            <a:ext uri="{FF2B5EF4-FFF2-40B4-BE49-F238E27FC236}">
              <a16:creationId xmlns:a16="http://schemas.microsoft.com/office/drawing/2014/main" xmlns="" id="{D9F728B8-62C2-46D0-988D-D272007AB51D}"/>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00" name="正方形/長方形 299">
          <a:extLst>
            <a:ext uri="{FF2B5EF4-FFF2-40B4-BE49-F238E27FC236}">
              <a16:creationId xmlns:a16="http://schemas.microsoft.com/office/drawing/2014/main" xmlns="" id="{C3B3164E-CB61-45DE-B072-C27726E26F9F}"/>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01" name="正方形/長方形 300">
          <a:extLst>
            <a:ext uri="{FF2B5EF4-FFF2-40B4-BE49-F238E27FC236}">
              <a16:creationId xmlns:a16="http://schemas.microsoft.com/office/drawing/2014/main" xmlns="" id="{6CF4F54F-5ADA-4EF1-92ED-187AD8C1E80F}"/>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02" name="正方形/長方形 301">
          <a:extLst>
            <a:ext uri="{FF2B5EF4-FFF2-40B4-BE49-F238E27FC236}">
              <a16:creationId xmlns:a16="http://schemas.microsoft.com/office/drawing/2014/main" xmlns="" id="{D5170247-6486-4540-9511-4530D734B15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03" name="テキスト ボックス 302">
          <a:extLst>
            <a:ext uri="{FF2B5EF4-FFF2-40B4-BE49-F238E27FC236}">
              <a16:creationId xmlns:a16="http://schemas.microsoft.com/office/drawing/2014/main" xmlns="" id="{256C3DC9-8BB2-4E07-ACC7-F37878CAD42F}"/>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04" name="直線コネクタ 303">
          <a:extLst>
            <a:ext uri="{FF2B5EF4-FFF2-40B4-BE49-F238E27FC236}">
              <a16:creationId xmlns:a16="http://schemas.microsoft.com/office/drawing/2014/main" xmlns="" id="{A11986C8-8935-4A18-B5C3-6F287D3FCB1A}"/>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05" name="直線コネクタ 304">
          <a:extLst>
            <a:ext uri="{FF2B5EF4-FFF2-40B4-BE49-F238E27FC236}">
              <a16:creationId xmlns:a16="http://schemas.microsoft.com/office/drawing/2014/main" xmlns="" id="{37995145-8E1A-4FE6-99CC-44CF78E896D8}"/>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06" name="テキスト ボックス 305">
          <a:extLst>
            <a:ext uri="{FF2B5EF4-FFF2-40B4-BE49-F238E27FC236}">
              <a16:creationId xmlns:a16="http://schemas.microsoft.com/office/drawing/2014/main" xmlns="" id="{9CFBC593-5155-4C1E-B6E0-9F364FF14411}"/>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07" name="直線コネクタ 306">
          <a:extLst>
            <a:ext uri="{FF2B5EF4-FFF2-40B4-BE49-F238E27FC236}">
              <a16:creationId xmlns:a16="http://schemas.microsoft.com/office/drawing/2014/main" xmlns="" id="{97315DBF-2802-4A36-8171-DEEB0F1DA55C}"/>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08" name="テキスト ボックス 307">
          <a:extLst>
            <a:ext uri="{FF2B5EF4-FFF2-40B4-BE49-F238E27FC236}">
              <a16:creationId xmlns:a16="http://schemas.microsoft.com/office/drawing/2014/main" xmlns="" id="{056ECC3E-4FFF-4C28-9F2F-634A7F87020B}"/>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09" name="直線コネクタ 308">
          <a:extLst>
            <a:ext uri="{FF2B5EF4-FFF2-40B4-BE49-F238E27FC236}">
              <a16:creationId xmlns:a16="http://schemas.microsoft.com/office/drawing/2014/main" xmlns="" id="{53EBBA49-BCCD-4215-9577-EB1BF3B8C9AF}"/>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10" name="テキスト ボックス 309">
          <a:extLst>
            <a:ext uri="{FF2B5EF4-FFF2-40B4-BE49-F238E27FC236}">
              <a16:creationId xmlns:a16="http://schemas.microsoft.com/office/drawing/2014/main" xmlns="" id="{2647B649-8DD1-411D-80F8-A67B586ACD4A}"/>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11" name="直線コネクタ 310">
          <a:extLst>
            <a:ext uri="{FF2B5EF4-FFF2-40B4-BE49-F238E27FC236}">
              <a16:creationId xmlns:a16="http://schemas.microsoft.com/office/drawing/2014/main" xmlns="" id="{3838E746-4177-4C52-8F93-E30D245AA846}"/>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12" name="テキスト ボックス 311">
          <a:extLst>
            <a:ext uri="{FF2B5EF4-FFF2-40B4-BE49-F238E27FC236}">
              <a16:creationId xmlns:a16="http://schemas.microsoft.com/office/drawing/2014/main" xmlns="" id="{681425CD-3CCC-4091-B719-7B40E15A73D7}"/>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13" name="直線コネクタ 312">
          <a:extLst>
            <a:ext uri="{FF2B5EF4-FFF2-40B4-BE49-F238E27FC236}">
              <a16:creationId xmlns:a16="http://schemas.microsoft.com/office/drawing/2014/main" xmlns="" id="{EA0D0092-CEC2-41E6-BA8F-78287C3AD7DF}"/>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14" name="テキスト ボックス 313">
          <a:extLst>
            <a:ext uri="{FF2B5EF4-FFF2-40B4-BE49-F238E27FC236}">
              <a16:creationId xmlns:a16="http://schemas.microsoft.com/office/drawing/2014/main" xmlns="" id="{C916C7CA-944A-41F9-9D2F-EB0DD7D71D28}"/>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15" name="直線コネクタ 314">
          <a:extLst>
            <a:ext uri="{FF2B5EF4-FFF2-40B4-BE49-F238E27FC236}">
              <a16:creationId xmlns:a16="http://schemas.microsoft.com/office/drawing/2014/main" xmlns="" id="{3A69EB6C-6E2A-4BCE-80C2-CC2C46CB881A}"/>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16" name="テキスト ボックス 315">
          <a:extLst>
            <a:ext uri="{FF2B5EF4-FFF2-40B4-BE49-F238E27FC236}">
              <a16:creationId xmlns:a16="http://schemas.microsoft.com/office/drawing/2014/main" xmlns="" id="{807733FF-5DDF-4E8E-9B2A-2F8B4457465F}"/>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17" name="直線コネクタ 316">
          <a:extLst>
            <a:ext uri="{FF2B5EF4-FFF2-40B4-BE49-F238E27FC236}">
              <a16:creationId xmlns:a16="http://schemas.microsoft.com/office/drawing/2014/main" xmlns="" id="{0B8BB124-CCEE-4F3C-9B12-D21922850834}"/>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18" name="テキスト ボックス 317">
          <a:extLst>
            <a:ext uri="{FF2B5EF4-FFF2-40B4-BE49-F238E27FC236}">
              <a16:creationId xmlns:a16="http://schemas.microsoft.com/office/drawing/2014/main" xmlns="" id="{1C92F7E2-248F-4AD6-9F44-0A24AE2F25C2}"/>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19" name="【公営住宅】&#10;一人当たり面積グラフ枠">
          <a:extLst>
            <a:ext uri="{FF2B5EF4-FFF2-40B4-BE49-F238E27FC236}">
              <a16:creationId xmlns:a16="http://schemas.microsoft.com/office/drawing/2014/main" xmlns="" id="{42E09BDE-F082-4242-BADB-4E30E633EAAD}"/>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74349</xdr:rowOff>
    </xdr:from>
    <xdr:to>
      <xdr:col>54</xdr:col>
      <xdr:colOff>189865</xdr:colOff>
      <xdr:row>86</xdr:row>
      <xdr:rowOff>147011</xdr:rowOff>
    </xdr:to>
    <xdr:cxnSp macro="">
      <xdr:nvCxnSpPr>
        <xdr:cNvPr id="320" name="直線コネクタ 319">
          <a:extLst>
            <a:ext uri="{FF2B5EF4-FFF2-40B4-BE49-F238E27FC236}">
              <a16:creationId xmlns:a16="http://schemas.microsoft.com/office/drawing/2014/main" xmlns="" id="{42074A8A-3371-4991-A9F7-D2C6CBCC5294}"/>
            </a:ext>
          </a:extLst>
        </xdr:cNvPr>
        <xdr:cNvCxnSpPr/>
      </xdr:nvCxnSpPr>
      <xdr:spPr>
        <a:xfrm flipV="1">
          <a:off x="10476865" y="13275999"/>
          <a:ext cx="0" cy="16157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150838</xdr:rowOff>
    </xdr:from>
    <xdr:ext cx="469744" cy="259045"/>
    <xdr:sp macro="" textlink="">
      <xdr:nvSpPr>
        <xdr:cNvPr id="321" name="【公営住宅】&#10;一人当たり面積最小値テキスト">
          <a:extLst>
            <a:ext uri="{FF2B5EF4-FFF2-40B4-BE49-F238E27FC236}">
              <a16:creationId xmlns:a16="http://schemas.microsoft.com/office/drawing/2014/main" xmlns="" id="{749F7405-F7F3-41C7-8E10-6FB05F93D4D8}"/>
            </a:ext>
          </a:extLst>
        </xdr:cNvPr>
        <xdr:cNvSpPr txBox="1"/>
      </xdr:nvSpPr>
      <xdr:spPr>
        <a:xfrm>
          <a:off x="10515600" y="14895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147011</xdr:rowOff>
    </xdr:from>
    <xdr:to>
      <xdr:col>55</xdr:col>
      <xdr:colOff>88900</xdr:colOff>
      <xdr:row>86</xdr:row>
      <xdr:rowOff>147011</xdr:rowOff>
    </xdr:to>
    <xdr:cxnSp macro="">
      <xdr:nvCxnSpPr>
        <xdr:cNvPr id="322" name="直線コネクタ 321">
          <a:extLst>
            <a:ext uri="{FF2B5EF4-FFF2-40B4-BE49-F238E27FC236}">
              <a16:creationId xmlns:a16="http://schemas.microsoft.com/office/drawing/2014/main" xmlns="" id="{AB74790A-D676-403C-A567-2CD5B849637B}"/>
            </a:ext>
          </a:extLst>
        </xdr:cNvPr>
        <xdr:cNvCxnSpPr/>
      </xdr:nvCxnSpPr>
      <xdr:spPr>
        <a:xfrm>
          <a:off x="10388600" y="14891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21026</xdr:rowOff>
    </xdr:from>
    <xdr:ext cx="534377" cy="259045"/>
    <xdr:sp macro="" textlink="">
      <xdr:nvSpPr>
        <xdr:cNvPr id="323" name="【公営住宅】&#10;一人当たり面積最大値テキスト">
          <a:extLst>
            <a:ext uri="{FF2B5EF4-FFF2-40B4-BE49-F238E27FC236}">
              <a16:creationId xmlns:a16="http://schemas.microsoft.com/office/drawing/2014/main" xmlns="" id="{6F342D76-64ED-41B5-AA9C-43AF433EBE7C}"/>
            </a:ext>
          </a:extLst>
        </xdr:cNvPr>
        <xdr:cNvSpPr txBox="1"/>
      </xdr:nvSpPr>
      <xdr:spPr>
        <a:xfrm>
          <a:off x="10515600" y="13051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74349</xdr:rowOff>
    </xdr:from>
    <xdr:to>
      <xdr:col>55</xdr:col>
      <xdr:colOff>88900</xdr:colOff>
      <xdr:row>77</xdr:row>
      <xdr:rowOff>74349</xdr:rowOff>
    </xdr:to>
    <xdr:cxnSp macro="">
      <xdr:nvCxnSpPr>
        <xdr:cNvPr id="324" name="直線コネクタ 323">
          <a:extLst>
            <a:ext uri="{FF2B5EF4-FFF2-40B4-BE49-F238E27FC236}">
              <a16:creationId xmlns:a16="http://schemas.microsoft.com/office/drawing/2014/main" xmlns="" id="{18968861-606E-42AD-BB06-AF7801BCF394}"/>
            </a:ext>
          </a:extLst>
        </xdr:cNvPr>
        <xdr:cNvCxnSpPr/>
      </xdr:nvCxnSpPr>
      <xdr:spPr>
        <a:xfrm>
          <a:off x="10388600" y="13275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110272</xdr:rowOff>
    </xdr:from>
    <xdr:ext cx="469744" cy="259045"/>
    <xdr:sp macro="" textlink="">
      <xdr:nvSpPr>
        <xdr:cNvPr id="325" name="【公営住宅】&#10;一人当たり面積平均値テキスト">
          <a:extLst>
            <a:ext uri="{FF2B5EF4-FFF2-40B4-BE49-F238E27FC236}">
              <a16:creationId xmlns:a16="http://schemas.microsoft.com/office/drawing/2014/main" xmlns="" id="{39795E63-DFE9-4305-B0D0-F18DF2AE9EC4}"/>
            </a:ext>
          </a:extLst>
        </xdr:cNvPr>
        <xdr:cNvSpPr txBox="1"/>
      </xdr:nvSpPr>
      <xdr:spPr>
        <a:xfrm>
          <a:off x="10515600" y="145120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87395</xdr:rowOff>
    </xdr:from>
    <xdr:to>
      <xdr:col>55</xdr:col>
      <xdr:colOff>50800</xdr:colOff>
      <xdr:row>86</xdr:row>
      <xdr:rowOff>17545</xdr:rowOff>
    </xdr:to>
    <xdr:sp macro="" textlink="">
      <xdr:nvSpPr>
        <xdr:cNvPr id="326" name="フローチャート: 判断 325">
          <a:extLst>
            <a:ext uri="{FF2B5EF4-FFF2-40B4-BE49-F238E27FC236}">
              <a16:creationId xmlns:a16="http://schemas.microsoft.com/office/drawing/2014/main" xmlns="" id="{0259F41A-4C82-465F-B5F2-EB417D7D2023}"/>
            </a:ext>
          </a:extLst>
        </xdr:cNvPr>
        <xdr:cNvSpPr/>
      </xdr:nvSpPr>
      <xdr:spPr>
        <a:xfrm>
          <a:off x="10426700" y="1466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93926</xdr:rowOff>
    </xdr:from>
    <xdr:to>
      <xdr:col>50</xdr:col>
      <xdr:colOff>165100</xdr:colOff>
      <xdr:row>86</xdr:row>
      <xdr:rowOff>24076</xdr:rowOff>
    </xdr:to>
    <xdr:sp macro="" textlink="">
      <xdr:nvSpPr>
        <xdr:cNvPr id="327" name="フローチャート: 判断 326">
          <a:extLst>
            <a:ext uri="{FF2B5EF4-FFF2-40B4-BE49-F238E27FC236}">
              <a16:creationId xmlns:a16="http://schemas.microsoft.com/office/drawing/2014/main" xmlns="" id="{67C18DCC-575D-44FB-96AC-EDEA6A258837}"/>
            </a:ext>
          </a:extLst>
        </xdr:cNvPr>
        <xdr:cNvSpPr/>
      </xdr:nvSpPr>
      <xdr:spPr>
        <a:xfrm>
          <a:off x="9588500" y="14667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96376</xdr:rowOff>
    </xdr:from>
    <xdr:to>
      <xdr:col>46</xdr:col>
      <xdr:colOff>38100</xdr:colOff>
      <xdr:row>86</xdr:row>
      <xdr:rowOff>26526</xdr:rowOff>
    </xdr:to>
    <xdr:sp macro="" textlink="">
      <xdr:nvSpPr>
        <xdr:cNvPr id="328" name="フローチャート: 判断 327">
          <a:extLst>
            <a:ext uri="{FF2B5EF4-FFF2-40B4-BE49-F238E27FC236}">
              <a16:creationId xmlns:a16="http://schemas.microsoft.com/office/drawing/2014/main" xmlns="" id="{A61608A1-B87D-4421-A3E6-9140056C65AE}"/>
            </a:ext>
          </a:extLst>
        </xdr:cNvPr>
        <xdr:cNvSpPr/>
      </xdr:nvSpPr>
      <xdr:spPr>
        <a:xfrm>
          <a:off x="8699500" y="14669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106824</xdr:rowOff>
    </xdr:from>
    <xdr:to>
      <xdr:col>41</xdr:col>
      <xdr:colOff>101600</xdr:colOff>
      <xdr:row>86</xdr:row>
      <xdr:rowOff>36974</xdr:rowOff>
    </xdr:to>
    <xdr:sp macro="" textlink="">
      <xdr:nvSpPr>
        <xdr:cNvPr id="329" name="フローチャート: 判断 328">
          <a:extLst>
            <a:ext uri="{FF2B5EF4-FFF2-40B4-BE49-F238E27FC236}">
              <a16:creationId xmlns:a16="http://schemas.microsoft.com/office/drawing/2014/main" xmlns="" id="{D24867BE-AD85-4BEA-A9BB-7A7FAA455476}"/>
            </a:ext>
          </a:extLst>
        </xdr:cNvPr>
        <xdr:cNvSpPr/>
      </xdr:nvSpPr>
      <xdr:spPr>
        <a:xfrm>
          <a:off x="7810500" y="14680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30" name="テキスト ボックス 329">
          <a:extLst>
            <a:ext uri="{FF2B5EF4-FFF2-40B4-BE49-F238E27FC236}">
              <a16:creationId xmlns:a16="http://schemas.microsoft.com/office/drawing/2014/main" xmlns="" id="{464C2A7C-E0A6-4EDD-B782-7990289AD54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31" name="テキスト ボックス 330">
          <a:extLst>
            <a:ext uri="{FF2B5EF4-FFF2-40B4-BE49-F238E27FC236}">
              <a16:creationId xmlns:a16="http://schemas.microsoft.com/office/drawing/2014/main" xmlns="" id="{D04D0210-24D2-439F-9E45-02A7302044F3}"/>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32" name="テキスト ボックス 331">
          <a:extLst>
            <a:ext uri="{FF2B5EF4-FFF2-40B4-BE49-F238E27FC236}">
              <a16:creationId xmlns:a16="http://schemas.microsoft.com/office/drawing/2014/main" xmlns="" id="{A8E2E511-4D3D-41AB-9C45-75A956B2FE2B}"/>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33" name="テキスト ボックス 332">
          <a:extLst>
            <a:ext uri="{FF2B5EF4-FFF2-40B4-BE49-F238E27FC236}">
              <a16:creationId xmlns:a16="http://schemas.microsoft.com/office/drawing/2014/main" xmlns="" id="{A39B6E07-58AE-43AB-927B-3CC01A98600F}"/>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34" name="テキスト ボックス 333">
          <a:extLst>
            <a:ext uri="{FF2B5EF4-FFF2-40B4-BE49-F238E27FC236}">
              <a16:creationId xmlns:a16="http://schemas.microsoft.com/office/drawing/2014/main" xmlns="" id="{B2AFE026-A94F-481C-A170-2FCE3AA31B35}"/>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140463</xdr:rowOff>
    </xdr:from>
    <xdr:to>
      <xdr:col>55</xdr:col>
      <xdr:colOff>50800</xdr:colOff>
      <xdr:row>86</xdr:row>
      <xdr:rowOff>70613</xdr:rowOff>
    </xdr:to>
    <xdr:sp macro="" textlink="">
      <xdr:nvSpPr>
        <xdr:cNvPr id="335" name="楕円 334">
          <a:extLst>
            <a:ext uri="{FF2B5EF4-FFF2-40B4-BE49-F238E27FC236}">
              <a16:creationId xmlns:a16="http://schemas.microsoft.com/office/drawing/2014/main" xmlns="" id="{3F8C4F5E-CA67-4D7B-8172-5AD79EC6D075}"/>
            </a:ext>
          </a:extLst>
        </xdr:cNvPr>
        <xdr:cNvSpPr/>
      </xdr:nvSpPr>
      <xdr:spPr>
        <a:xfrm>
          <a:off x="10426700" y="14713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118890</xdr:rowOff>
    </xdr:from>
    <xdr:ext cx="469744" cy="259045"/>
    <xdr:sp macro="" textlink="">
      <xdr:nvSpPr>
        <xdr:cNvPr id="336" name="【公営住宅】&#10;一人当たり面積該当値テキスト">
          <a:extLst>
            <a:ext uri="{FF2B5EF4-FFF2-40B4-BE49-F238E27FC236}">
              <a16:creationId xmlns:a16="http://schemas.microsoft.com/office/drawing/2014/main" xmlns="" id="{12F89A6F-61B0-4DA8-ADB0-75590281216B}"/>
            </a:ext>
          </a:extLst>
        </xdr:cNvPr>
        <xdr:cNvSpPr txBox="1"/>
      </xdr:nvSpPr>
      <xdr:spPr>
        <a:xfrm>
          <a:off x="10515600" y="146921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142421</xdr:rowOff>
    </xdr:from>
    <xdr:to>
      <xdr:col>50</xdr:col>
      <xdr:colOff>165100</xdr:colOff>
      <xdr:row>86</xdr:row>
      <xdr:rowOff>72571</xdr:rowOff>
    </xdr:to>
    <xdr:sp macro="" textlink="">
      <xdr:nvSpPr>
        <xdr:cNvPr id="337" name="楕円 336">
          <a:extLst>
            <a:ext uri="{FF2B5EF4-FFF2-40B4-BE49-F238E27FC236}">
              <a16:creationId xmlns:a16="http://schemas.microsoft.com/office/drawing/2014/main" xmlns="" id="{B0BAC1E9-CCDC-4095-9B80-941C67EEC54D}"/>
            </a:ext>
          </a:extLst>
        </xdr:cNvPr>
        <xdr:cNvSpPr/>
      </xdr:nvSpPr>
      <xdr:spPr>
        <a:xfrm>
          <a:off x="9588500" y="14715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19813</xdr:rowOff>
    </xdr:from>
    <xdr:to>
      <xdr:col>55</xdr:col>
      <xdr:colOff>0</xdr:colOff>
      <xdr:row>86</xdr:row>
      <xdr:rowOff>21771</xdr:rowOff>
    </xdr:to>
    <xdr:cxnSp macro="">
      <xdr:nvCxnSpPr>
        <xdr:cNvPr id="338" name="直線コネクタ 337">
          <a:extLst>
            <a:ext uri="{FF2B5EF4-FFF2-40B4-BE49-F238E27FC236}">
              <a16:creationId xmlns:a16="http://schemas.microsoft.com/office/drawing/2014/main" xmlns="" id="{060097B0-D06F-4133-81BB-DC57DF464FDB}"/>
            </a:ext>
          </a:extLst>
        </xdr:cNvPr>
        <xdr:cNvCxnSpPr/>
      </xdr:nvCxnSpPr>
      <xdr:spPr>
        <a:xfrm flipV="1">
          <a:off x="9639300" y="14764513"/>
          <a:ext cx="838200" cy="1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144055</xdr:rowOff>
    </xdr:from>
    <xdr:to>
      <xdr:col>46</xdr:col>
      <xdr:colOff>38100</xdr:colOff>
      <xdr:row>86</xdr:row>
      <xdr:rowOff>74205</xdr:rowOff>
    </xdr:to>
    <xdr:sp macro="" textlink="">
      <xdr:nvSpPr>
        <xdr:cNvPr id="339" name="楕円 338">
          <a:extLst>
            <a:ext uri="{FF2B5EF4-FFF2-40B4-BE49-F238E27FC236}">
              <a16:creationId xmlns:a16="http://schemas.microsoft.com/office/drawing/2014/main" xmlns="" id="{170E625E-0653-4BEE-B282-A9BF5F77981F}"/>
            </a:ext>
          </a:extLst>
        </xdr:cNvPr>
        <xdr:cNvSpPr/>
      </xdr:nvSpPr>
      <xdr:spPr>
        <a:xfrm>
          <a:off x="8699500" y="14717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21771</xdr:rowOff>
    </xdr:from>
    <xdr:to>
      <xdr:col>50</xdr:col>
      <xdr:colOff>114300</xdr:colOff>
      <xdr:row>86</xdr:row>
      <xdr:rowOff>23405</xdr:rowOff>
    </xdr:to>
    <xdr:cxnSp macro="">
      <xdr:nvCxnSpPr>
        <xdr:cNvPr id="340" name="直線コネクタ 339">
          <a:extLst>
            <a:ext uri="{FF2B5EF4-FFF2-40B4-BE49-F238E27FC236}">
              <a16:creationId xmlns:a16="http://schemas.microsoft.com/office/drawing/2014/main" xmlns="" id="{FF26388B-7080-4299-9C1A-0549F0721622}"/>
            </a:ext>
          </a:extLst>
        </xdr:cNvPr>
        <xdr:cNvCxnSpPr/>
      </xdr:nvCxnSpPr>
      <xdr:spPr>
        <a:xfrm flipV="1">
          <a:off x="8750300" y="14766471"/>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145850</xdr:rowOff>
    </xdr:from>
    <xdr:to>
      <xdr:col>41</xdr:col>
      <xdr:colOff>101600</xdr:colOff>
      <xdr:row>86</xdr:row>
      <xdr:rowOff>76000</xdr:rowOff>
    </xdr:to>
    <xdr:sp macro="" textlink="">
      <xdr:nvSpPr>
        <xdr:cNvPr id="341" name="楕円 340">
          <a:extLst>
            <a:ext uri="{FF2B5EF4-FFF2-40B4-BE49-F238E27FC236}">
              <a16:creationId xmlns:a16="http://schemas.microsoft.com/office/drawing/2014/main" xmlns="" id="{F1A11FFD-D192-401D-A25A-6AE180ABCB2A}"/>
            </a:ext>
          </a:extLst>
        </xdr:cNvPr>
        <xdr:cNvSpPr/>
      </xdr:nvSpPr>
      <xdr:spPr>
        <a:xfrm>
          <a:off x="7810500" y="1471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23405</xdr:rowOff>
    </xdr:from>
    <xdr:to>
      <xdr:col>45</xdr:col>
      <xdr:colOff>177800</xdr:colOff>
      <xdr:row>86</xdr:row>
      <xdr:rowOff>25200</xdr:rowOff>
    </xdr:to>
    <xdr:cxnSp macro="">
      <xdr:nvCxnSpPr>
        <xdr:cNvPr id="342" name="直線コネクタ 341">
          <a:extLst>
            <a:ext uri="{FF2B5EF4-FFF2-40B4-BE49-F238E27FC236}">
              <a16:creationId xmlns:a16="http://schemas.microsoft.com/office/drawing/2014/main" xmlns="" id="{26D8F3B0-8FED-49BC-9102-3F1520EAA400}"/>
            </a:ext>
          </a:extLst>
        </xdr:cNvPr>
        <xdr:cNvCxnSpPr/>
      </xdr:nvCxnSpPr>
      <xdr:spPr>
        <a:xfrm flipV="1">
          <a:off x="7861300" y="14768105"/>
          <a:ext cx="889000" cy="1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40603</xdr:rowOff>
    </xdr:from>
    <xdr:ext cx="469744" cy="259045"/>
    <xdr:sp macro="" textlink="">
      <xdr:nvSpPr>
        <xdr:cNvPr id="343" name="n_1aveValue【公営住宅】&#10;一人当たり面積">
          <a:extLst>
            <a:ext uri="{FF2B5EF4-FFF2-40B4-BE49-F238E27FC236}">
              <a16:creationId xmlns:a16="http://schemas.microsoft.com/office/drawing/2014/main" xmlns="" id="{9B0C57FE-D80A-4B92-95FB-547E342FA792}"/>
            </a:ext>
          </a:extLst>
        </xdr:cNvPr>
        <xdr:cNvSpPr txBox="1"/>
      </xdr:nvSpPr>
      <xdr:spPr>
        <a:xfrm>
          <a:off x="9391727" y="14442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43053</xdr:rowOff>
    </xdr:from>
    <xdr:ext cx="469744" cy="259045"/>
    <xdr:sp macro="" textlink="">
      <xdr:nvSpPr>
        <xdr:cNvPr id="344" name="n_2aveValue【公営住宅】&#10;一人当たり面積">
          <a:extLst>
            <a:ext uri="{FF2B5EF4-FFF2-40B4-BE49-F238E27FC236}">
              <a16:creationId xmlns:a16="http://schemas.microsoft.com/office/drawing/2014/main" xmlns="" id="{CDD68846-B837-40F8-8A5A-EDC2560AFC27}"/>
            </a:ext>
          </a:extLst>
        </xdr:cNvPr>
        <xdr:cNvSpPr txBox="1"/>
      </xdr:nvSpPr>
      <xdr:spPr>
        <a:xfrm>
          <a:off x="8515427" y="14444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53501</xdr:rowOff>
    </xdr:from>
    <xdr:ext cx="469744" cy="259045"/>
    <xdr:sp macro="" textlink="">
      <xdr:nvSpPr>
        <xdr:cNvPr id="345" name="n_3aveValue【公営住宅】&#10;一人当たり面積">
          <a:extLst>
            <a:ext uri="{FF2B5EF4-FFF2-40B4-BE49-F238E27FC236}">
              <a16:creationId xmlns:a16="http://schemas.microsoft.com/office/drawing/2014/main" xmlns="" id="{9D18A2E5-3EF8-40D4-9A94-0750E8E4523D}"/>
            </a:ext>
          </a:extLst>
        </xdr:cNvPr>
        <xdr:cNvSpPr txBox="1"/>
      </xdr:nvSpPr>
      <xdr:spPr>
        <a:xfrm>
          <a:off x="7626427" y="14455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63698</xdr:rowOff>
    </xdr:from>
    <xdr:ext cx="469744" cy="259045"/>
    <xdr:sp macro="" textlink="">
      <xdr:nvSpPr>
        <xdr:cNvPr id="346" name="n_1mainValue【公営住宅】&#10;一人当たり面積">
          <a:extLst>
            <a:ext uri="{FF2B5EF4-FFF2-40B4-BE49-F238E27FC236}">
              <a16:creationId xmlns:a16="http://schemas.microsoft.com/office/drawing/2014/main" xmlns="" id="{2DF897D6-94D6-486F-8256-3DC514E08F7B}"/>
            </a:ext>
          </a:extLst>
        </xdr:cNvPr>
        <xdr:cNvSpPr txBox="1"/>
      </xdr:nvSpPr>
      <xdr:spPr>
        <a:xfrm>
          <a:off x="9391727" y="14808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65332</xdr:rowOff>
    </xdr:from>
    <xdr:ext cx="469744" cy="259045"/>
    <xdr:sp macro="" textlink="">
      <xdr:nvSpPr>
        <xdr:cNvPr id="347" name="n_2mainValue【公営住宅】&#10;一人当たり面積">
          <a:extLst>
            <a:ext uri="{FF2B5EF4-FFF2-40B4-BE49-F238E27FC236}">
              <a16:creationId xmlns:a16="http://schemas.microsoft.com/office/drawing/2014/main" xmlns="" id="{70144A5C-0314-4C3C-B835-BF37FBC7A9F1}"/>
            </a:ext>
          </a:extLst>
        </xdr:cNvPr>
        <xdr:cNvSpPr txBox="1"/>
      </xdr:nvSpPr>
      <xdr:spPr>
        <a:xfrm>
          <a:off x="8515427" y="14810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67127</xdr:rowOff>
    </xdr:from>
    <xdr:ext cx="469744" cy="259045"/>
    <xdr:sp macro="" textlink="">
      <xdr:nvSpPr>
        <xdr:cNvPr id="348" name="n_3mainValue【公営住宅】&#10;一人当たり面積">
          <a:extLst>
            <a:ext uri="{FF2B5EF4-FFF2-40B4-BE49-F238E27FC236}">
              <a16:creationId xmlns:a16="http://schemas.microsoft.com/office/drawing/2014/main" xmlns="" id="{A074691D-7BF1-46C4-8DDE-13186526A9A0}"/>
            </a:ext>
          </a:extLst>
        </xdr:cNvPr>
        <xdr:cNvSpPr txBox="1"/>
      </xdr:nvSpPr>
      <xdr:spPr>
        <a:xfrm>
          <a:off x="7626427" y="1481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49" name="正方形/長方形 348">
          <a:extLst>
            <a:ext uri="{FF2B5EF4-FFF2-40B4-BE49-F238E27FC236}">
              <a16:creationId xmlns:a16="http://schemas.microsoft.com/office/drawing/2014/main" xmlns="" id="{507C04D5-024D-4C3A-9574-B128D7AEA8DF}"/>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50" name="正方形/長方形 349">
          <a:extLst>
            <a:ext uri="{FF2B5EF4-FFF2-40B4-BE49-F238E27FC236}">
              <a16:creationId xmlns:a16="http://schemas.microsoft.com/office/drawing/2014/main" xmlns="" id="{46083E31-3D6A-423A-95B6-0F426529F61A}"/>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51" name="正方形/長方形 350">
          <a:extLst>
            <a:ext uri="{FF2B5EF4-FFF2-40B4-BE49-F238E27FC236}">
              <a16:creationId xmlns:a16="http://schemas.microsoft.com/office/drawing/2014/main" xmlns="" id="{5645EA49-FE4E-419A-A535-0FDDDBB4C20D}"/>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52" name="正方形/長方形 351">
          <a:extLst>
            <a:ext uri="{FF2B5EF4-FFF2-40B4-BE49-F238E27FC236}">
              <a16:creationId xmlns:a16="http://schemas.microsoft.com/office/drawing/2014/main" xmlns="" id="{7C19B14E-0126-4600-ABCB-13CB153741E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53" name="正方形/長方形 352">
          <a:extLst>
            <a:ext uri="{FF2B5EF4-FFF2-40B4-BE49-F238E27FC236}">
              <a16:creationId xmlns:a16="http://schemas.microsoft.com/office/drawing/2014/main" xmlns="" id="{FE847DFE-05F1-416E-BC3C-68A113AD88E7}"/>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54" name="正方形/長方形 353">
          <a:extLst>
            <a:ext uri="{FF2B5EF4-FFF2-40B4-BE49-F238E27FC236}">
              <a16:creationId xmlns:a16="http://schemas.microsoft.com/office/drawing/2014/main" xmlns="" id="{14F3ACB5-F013-4B5C-BDBB-2E1C9C1A59C5}"/>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55" name="正方形/長方形 354">
          <a:extLst>
            <a:ext uri="{FF2B5EF4-FFF2-40B4-BE49-F238E27FC236}">
              <a16:creationId xmlns:a16="http://schemas.microsoft.com/office/drawing/2014/main" xmlns="" id="{33B249DF-97E5-48F3-A564-6DF269FD52EA}"/>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56" name="正方形/長方形 355">
          <a:extLst>
            <a:ext uri="{FF2B5EF4-FFF2-40B4-BE49-F238E27FC236}">
              <a16:creationId xmlns:a16="http://schemas.microsoft.com/office/drawing/2014/main" xmlns="" id="{2298937F-122E-4411-983B-07886B632A9B}"/>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57" name="正方形/長方形 356">
          <a:extLst>
            <a:ext uri="{FF2B5EF4-FFF2-40B4-BE49-F238E27FC236}">
              <a16:creationId xmlns:a16="http://schemas.microsoft.com/office/drawing/2014/main" xmlns="" id="{D89D79B1-8998-4894-A727-9B6F9EB9252E}"/>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58" name="正方形/長方形 357">
          <a:extLst>
            <a:ext uri="{FF2B5EF4-FFF2-40B4-BE49-F238E27FC236}">
              <a16:creationId xmlns:a16="http://schemas.microsoft.com/office/drawing/2014/main" xmlns="" id="{56B9CE84-3DE7-4F33-8E24-05E53F69585C}"/>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59" name="正方形/長方形 358">
          <a:extLst>
            <a:ext uri="{FF2B5EF4-FFF2-40B4-BE49-F238E27FC236}">
              <a16:creationId xmlns:a16="http://schemas.microsoft.com/office/drawing/2014/main" xmlns="" id="{4D7EEC23-DEA1-422E-A931-72195C773BE1}"/>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60" name="正方形/長方形 359">
          <a:extLst>
            <a:ext uri="{FF2B5EF4-FFF2-40B4-BE49-F238E27FC236}">
              <a16:creationId xmlns:a16="http://schemas.microsoft.com/office/drawing/2014/main" xmlns="" id="{A18901C3-2732-4C83-8429-1BDE7B8220DA}"/>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61" name="正方形/長方形 360">
          <a:extLst>
            <a:ext uri="{FF2B5EF4-FFF2-40B4-BE49-F238E27FC236}">
              <a16:creationId xmlns:a16="http://schemas.microsoft.com/office/drawing/2014/main" xmlns="" id="{DFCC3085-A99D-4BB5-9799-E2B7A413437D}"/>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62" name="正方形/長方形 361">
          <a:extLst>
            <a:ext uri="{FF2B5EF4-FFF2-40B4-BE49-F238E27FC236}">
              <a16:creationId xmlns:a16="http://schemas.microsoft.com/office/drawing/2014/main" xmlns="" id="{E4185DC9-6DE6-42C6-BF37-9B05972CCA7D}"/>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63" name="正方形/長方形 362">
          <a:extLst>
            <a:ext uri="{FF2B5EF4-FFF2-40B4-BE49-F238E27FC236}">
              <a16:creationId xmlns:a16="http://schemas.microsoft.com/office/drawing/2014/main" xmlns="" id="{AA056B22-F4FA-4387-9DDB-549C05CF8B6A}"/>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64" name="正方形/長方形 363">
          <a:extLst>
            <a:ext uri="{FF2B5EF4-FFF2-40B4-BE49-F238E27FC236}">
              <a16:creationId xmlns:a16="http://schemas.microsoft.com/office/drawing/2014/main" xmlns="" id="{5860423D-70FC-4824-974F-AAC5630D4875}"/>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65" name="正方形/長方形 364">
          <a:extLst>
            <a:ext uri="{FF2B5EF4-FFF2-40B4-BE49-F238E27FC236}">
              <a16:creationId xmlns:a16="http://schemas.microsoft.com/office/drawing/2014/main" xmlns="" id="{97481CBA-1FBC-49AA-927A-B378F37CAC51}"/>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66" name="正方形/長方形 365">
          <a:extLst>
            <a:ext uri="{FF2B5EF4-FFF2-40B4-BE49-F238E27FC236}">
              <a16:creationId xmlns:a16="http://schemas.microsoft.com/office/drawing/2014/main" xmlns="" id="{DA5F69E5-B5A1-4BE0-B5C9-562F3D2A9287}"/>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67" name="正方形/長方形 366">
          <a:extLst>
            <a:ext uri="{FF2B5EF4-FFF2-40B4-BE49-F238E27FC236}">
              <a16:creationId xmlns:a16="http://schemas.microsoft.com/office/drawing/2014/main" xmlns="" id="{E495DB30-11DF-4F17-843A-FAA167C44A6D}"/>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68" name="正方形/長方形 367">
          <a:extLst>
            <a:ext uri="{FF2B5EF4-FFF2-40B4-BE49-F238E27FC236}">
              <a16:creationId xmlns:a16="http://schemas.microsoft.com/office/drawing/2014/main" xmlns="" id="{2C012E13-2D0B-4711-A36E-4716CC1BC832}"/>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69" name="正方形/長方形 368">
          <a:extLst>
            <a:ext uri="{FF2B5EF4-FFF2-40B4-BE49-F238E27FC236}">
              <a16:creationId xmlns:a16="http://schemas.microsoft.com/office/drawing/2014/main" xmlns="" id="{834C562E-3C81-406F-8245-43D431DE9557}"/>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70" name="正方形/長方形 369">
          <a:extLst>
            <a:ext uri="{FF2B5EF4-FFF2-40B4-BE49-F238E27FC236}">
              <a16:creationId xmlns:a16="http://schemas.microsoft.com/office/drawing/2014/main" xmlns="" id="{BE412F47-5204-47D8-A622-D80631E94B1E}"/>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71" name="正方形/長方形 370">
          <a:extLst>
            <a:ext uri="{FF2B5EF4-FFF2-40B4-BE49-F238E27FC236}">
              <a16:creationId xmlns:a16="http://schemas.microsoft.com/office/drawing/2014/main" xmlns="" id="{8915CA98-F9D8-4717-A59E-B77F98B791CF}"/>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72" name="正方形/長方形 371">
          <a:extLst>
            <a:ext uri="{FF2B5EF4-FFF2-40B4-BE49-F238E27FC236}">
              <a16:creationId xmlns:a16="http://schemas.microsoft.com/office/drawing/2014/main" xmlns="" id="{460B2141-BD72-46F2-9F33-4D57E044C2E1}"/>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73" name="テキスト ボックス 372">
          <a:extLst>
            <a:ext uri="{FF2B5EF4-FFF2-40B4-BE49-F238E27FC236}">
              <a16:creationId xmlns:a16="http://schemas.microsoft.com/office/drawing/2014/main" xmlns="" id="{E030C599-8C82-45A5-80B0-C3974ABCB122}"/>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74" name="直線コネクタ 373">
          <a:extLst>
            <a:ext uri="{FF2B5EF4-FFF2-40B4-BE49-F238E27FC236}">
              <a16:creationId xmlns:a16="http://schemas.microsoft.com/office/drawing/2014/main" xmlns="" id="{BDA137AF-B35C-494D-AEC7-42A4C7C9B1CB}"/>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42</xdr:row>
      <xdr:rowOff>92528</xdr:rowOff>
    </xdr:from>
    <xdr:to>
      <xdr:col>89</xdr:col>
      <xdr:colOff>177800</xdr:colOff>
      <xdr:row>42</xdr:row>
      <xdr:rowOff>92528</xdr:rowOff>
    </xdr:to>
    <xdr:cxnSp macro="">
      <xdr:nvCxnSpPr>
        <xdr:cNvPr id="375" name="直線コネクタ 374">
          <a:extLst>
            <a:ext uri="{FF2B5EF4-FFF2-40B4-BE49-F238E27FC236}">
              <a16:creationId xmlns:a16="http://schemas.microsoft.com/office/drawing/2014/main" xmlns="" id="{22CAEA6C-180C-4701-B8A5-72C8892E7BEA}"/>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41</xdr:row>
      <xdr:rowOff>121755</xdr:rowOff>
    </xdr:from>
    <xdr:ext cx="338939" cy="259045"/>
    <xdr:sp macro="" textlink="">
      <xdr:nvSpPr>
        <xdr:cNvPr id="376" name="テキスト ボックス 375">
          <a:extLst>
            <a:ext uri="{FF2B5EF4-FFF2-40B4-BE49-F238E27FC236}">
              <a16:creationId xmlns:a16="http://schemas.microsoft.com/office/drawing/2014/main" xmlns="" id="{086FC8A3-7518-4CD2-9B98-1CF30164FE9F}"/>
            </a:ext>
          </a:extLst>
        </xdr:cNvPr>
        <xdr:cNvSpPr txBox="1"/>
      </xdr:nvSpPr>
      <xdr:spPr>
        <a:xfrm>
          <a:off x="12107061" y="715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77" name="直線コネクタ 376">
          <a:extLst>
            <a:ext uri="{FF2B5EF4-FFF2-40B4-BE49-F238E27FC236}">
              <a16:creationId xmlns:a16="http://schemas.microsoft.com/office/drawing/2014/main" xmlns="" id="{C7F4B01A-6759-476D-A6E1-B6B0A073FA44}"/>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78" name="テキスト ボックス 377">
          <a:extLst>
            <a:ext uri="{FF2B5EF4-FFF2-40B4-BE49-F238E27FC236}">
              <a16:creationId xmlns:a16="http://schemas.microsoft.com/office/drawing/2014/main" xmlns="" id="{198BC430-E1C5-4E79-8041-68A74320341C}"/>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79" name="直線コネクタ 378">
          <a:extLst>
            <a:ext uri="{FF2B5EF4-FFF2-40B4-BE49-F238E27FC236}">
              <a16:creationId xmlns:a16="http://schemas.microsoft.com/office/drawing/2014/main" xmlns="" id="{4C635349-D457-4D22-97F7-E0D3DB9200F3}"/>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80" name="テキスト ボックス 379">
          <a:extLst>
            <a:ext uri="{FF2B5EF4-FFF2-40B4-BE49-F238E27FC236}">
              <a16:creationId xmlns:a16="http://schemas.microsoft.com/office/drawing/2014/main" xmlns="" id="{AC7784BD-CDD9-447D-9F28-084C88EF7051}"/>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81" name="直線コネクタ 380">
          <a:extLst>
            <a:ext uri="{FF2B5EF4-FFF2-40B4-BE49-F238E27FC236}">
              <a16:creationId xmlns:a16="http://schemas.microsoft.com/office/drawing/2014/main" xmlns="" id="{8B01EC15-EBBB-44DA-9FB9-6B953F02E00C}"/>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82" name="テキスト ボックス 381">
          <a:extLst>
            <a:ext uri="{FF2B5EF4-FFF2-40B4-BE49-F238E27FC236}">
              <a16:creationId xmlns:a16="http://schemas.microsoft.com/office/drawing/2014/main" xmlns="" id="{DE08EFDD-265E-4F25-AAC7-FF02FB6C5F5B}"/>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83" name="直線コネクタ 382">
          <a:extLst>
            <a:ext uri="{FF2B5EF4-FFF2-40B4-BE49-F238E27FC236}">
              <a16:creationId xmlns:a16="http://schemas.microsoft.com/office/drawing/2014/main" xmlns="" id="{8A66CA79-A8B4-4441-B869-989A33D5CB2B}"/>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84" name="テキスト ボックス 383">
          <a:extLst>
            <a:ext uri="{FF2B5EF4-FFF2-40B4-BE49-F238E27FC236}">
              <a16:creationId xmlns:a16="http://schemas.microsoft.com/office/drawing/2014/main" xmlns="" id="{ACC34B1F-1D70-4383-AE4F-F8163D25EF72}"/>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85" name="直線コネクタ 384">
          <a:extLst>
            <a:ext uri="{FF2B5EF4-FFF2-40B4-BE49-F238E27FC236}">
              <a16:creationId xmlns:a16="http://schemas.microsoft.com/office/drawing/2014/main" xmlns="" id="{B9C7EFBC-B6D3-4AB4-915B-2EBA55093232}"/>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31949</xdr:rowOff>
    </xdr:from>
    <xdr:ext cx="467179" cy="259045"/>
    <xdr:sp macro="" textlink="">
      <xdr:nvSpPr>
        <xdr:cNvPr id="386" name="テキスト ボックス 385">
          <a:extLst>
            <a:ext uri="{FF2B5EF4-FFF2-40B4-BE49-F238E27FC236}">
              <a16:creationId xmlns:a16="http://schemas.microsoft.com/office/drawing/2014/main" xmlns="" id="{00426E7F-E432-46AA-8BDA-BF51C8AB030C}"/>
            </a:ext>
          </a:extLst>
        </xdr:cNvPr>
        <xdr:cNvSpPr txBox="1"/>
      </xdr:nvSpPr>
      <xdr:spPr>
        <a:xfrm>
          <a:off x="11978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87" name="直線コネクタ 386">
          <a:extLst>
            <a:ext uri="{FF2B5EF4-FFF2-40B4-BE49-F238E27FC236}">
              <a16:creationId xmlns:a16="http://schemas.microsoft.com/office/drawing/2014/main" xmlns="" id="{CEA5A05D-B535-4686-A310-9CCA9DDA8851}"/>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388" name="テキスト ボックス 387">
          <a:extLst>
            <a:ext uri="{FF2B5EF4-FFF2-40B4-BE49-F238E27FC236}">
              <a16:creationId xmlns:a16="http://schemas.microsoft.com/office/drawing/2014/main" xmlns="" id="{D031611B-7ED0-4416-9A2D-63D0D3D2DCF2}"/>
            </a:ext>
          </a:extLst>
        </xdr:cNvPr>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89" name="【認定こども園・幼稚園・保育所】&#10;有形固定資産減価償却率グラフ枠">
          <a:extLst>
            <a:ext uri="{FF2B5EF4-FFF2-40B4-BE49-F238E27FC236}">
              <a16:creationId xmlns:a16="http://schemas.microsoft.com/office/drawing/2014/main" xmlns="" id="{2698FFE2-E7A5-40D1-8561-83567ED57DBE}"/>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2722</xdr:rowOff>
    </xdr:from>
    <xdr:to>
      <xdr:col>85</xdr:col>
      <xdr:colOff>126364</xdr:colOff>
      <xdr:row>41</xdr:row>
      <xdr:rowOff>32113</xdr:rowOff>
    </xdr:to>
    <xdr:cxnSp macro="">
      <xdr:nvCxnSpPr>
        <xdr:cNvPr id="390" name="直線コネクタ 389">
          <a:extLst>
            <a:ext uri="{FF2B5EF4-FFF2-40B4-BE49-F238E27FC236}">
              <a16:creationId xmlns:a16="http://schemas.microsoft.com/office/drawing/2014/main" xmlns="" id="{EC662CE5-3836-43C4-9BDE-51F178D0F924}"/>
            </a:ext>
          </a:extLst>
        </xdr:cNvPr>
        <xdr:cNvCxnSpPr/>
      </xdr:nvCxnSpPr>
      <xdr:spPr>
        <a:xfrm flipV="1">
          <a:off x="16318864" y="5660572"/>
          <a:ext cx="0" cy="1400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35940</xdr:rowOff>
    </xdr:from>
    <xdr:ext cx="405111" cy="259045"/>
    <xdr:sp macro="" textlink="">
      <xdr:nvSpPr>
        <xdr:cNvPr id="391" name="【認定こども園・幼稚園・保育所】&#10;有形固定資産減価償却率最小値テキスト">
          <a:extLst>
            <a:ext uri="{FF2B5EF4-FFF2-40B4-BE49-F238E27FC236}">
              <a16:creationId xmlns:a16="http://schemas.microsoft.com/office/drawing/2014/main" xmlns="" id="{D2EECC93-AACA-4709-AC8D-CA1DF68F1D00}"/>
            </a:ext>
          </a:extLst>
        </xdr:cNvPr>
        <xdr:cNvSpPr txBox="1"/>
      </xdr:nvSpPr>
      <xdr:spPr>
        <a:xfrm>
          <a:off x="16357600" y="7065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32113</xdr:rowOff>
    </xdr:from>
    <xdr:to>
      <xdr:col>86</xdr:col>
      <xdr:colOff>25400</xdr:colOff>
      <xdr:row>41</xdr:row>
      <xdr:rowOff>32113</xdr:rowOff>
    </xdr:to>
    <xdr:cxnSp macro="">
      <xdr:nvCxnSpPr>
        <xdr:cNvPr id="392" name="直線コネクタ 391">
          <a:extLst>
            <a:ext uri="{FF2B5EF4-FFF2-40B4-BE49-F238E27FC236}">
              <a16:creationId xmlns:a16="http://schemas.microsoft.com/office/drawing/2014/main" xmlns="" id="{03D28B03-731D-402B-942B-4303F30A2513}"/>
            </a:ext>
          </a:extLst>
        </xdr:cNvPr>
        <xdr:cNvCxnSpPr/>
      </xdr:nvCxnSpPr>
      <xdr:spPr>
        <a:xfrm>
          <a:off x="16230600" y="7061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120849</xdr:rowOff>
    </xdr:from>
    <xdr:ext cx="469744" cy="259045"/>
    <xdr:sp macro="" textlink="">
      <xdr:nvSpPr>
        <xdr:cNvPr id="393" name="【認定こども園・幼稚園・保育所】&#10;有形固定資産減価償却率最大値テキスト">
          <a:extLst>
            <a:ext uri="{FF2B5EF4-FFF2-40B4-BE49-F238E27FC236}">
              <a16:creationId xmlns:a16="http://schemas.microsoft.com/office/drawing/2014/main" xmlns="" id="{5C003ADA-65AB-4AE9-9A6B-F345F9CB5E86}"/>
            </a:ext>
          </a:extLst>
        </xdr:cNvPr>
        <xdr:cNvSpPr txBox="1"/>
      </xdr:nvSpPr>
      <xdr:spPr>
        <a:xfrm>
          <a:off x="16357600" y="5435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2722</xdr:rowOff>
    </xdr:from>
    <xdr:to>
      <xdr:col>86</xdr:col>
      <xdr:colOff>25400</xdr:colOff>
      <xdr:row>33</xdr:row>
      <xdr:rowOff>2722</xdr:rowOff>
    </xdr:to>
    <xdr:cxnSp macro="">
      <xdr:nvCxnSpPr>
        <xdr:cNvPr id="394" name="直線コネクタ 393">
          <a:extLst>
            <a:ext uri="{FF2B5EF4-FFF2-40B4-BE49-F238E27FC236}">
              <a16:creationId xmlns:a16="http://schemas.microsoft.com/office/drawing/2014/main" xmlns="" id="{D1B19633-6078-40F2-A4E0-246F976A8A37}"/>
            </a:ext>
          </a:extLst>
        </xdr:cNvPr>
        <xdr:cNvCxnSpPr/>
      </xdr:nvCxnSpPr>
      <xdr:spPr>
        <a:xfrm>
          <a:off x="16230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126291</xdr:rowOff>
    </xdr:from>
    <xdr:ext cx="405111" cy="259045"/>
    <xdr:sp macro="" textlink="">
      <xdr:nvSpPr>
        <xdr:cNvPr id="395" name="【認定こども園・幼稚園・保育所】&#10;有形固定資産減価償却率平均値テキスト">
          <a:extLst>
            <a:ext uri="{FF2B5EF4-FFF2-40B4-BE49-F238E27FC236}">
              <a16:creationId xmlns:a16="http://schemas.microsoft.com/office/drawing/2014/main" xmlns="" id="{4168E86A-27C9-4842-B98F-DAE95B812934}"/>
            </a:ext>
          </a:extLst>
        </xdr:cNvPr>
        <xdr:cNvSpPr txBox="1"/>
      </xdr:nvSpPr>
      <xdr:spPr>
        <a:xfrm>
          <a:off x="16357600" y="62984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147864</xdr:rowOff>
    </xdr:from>
    <xdr:to>
      <xdr:col>85</xdr:col>
      <xdr:colOff>177800</xdr:colOff>
      <xdr:row>37</xdr:row>
      <xdr:rowOff>78014</xdr:rowOff>
    </xdr:to>
    <xdr:sp macro="" textlink="">
      <xdr:nvSpPr>
        <xdr:cNvPr id="396" name="フローチャート: 判断 395">
          <a:extLst>
            <a:ext uri="{FF2B5EF4-FFF2-40B4-BE49-F238E27FC236}">
              <a16:creationId xmlns:a16="http://schemas.microsoft.com/office/drawing/2014/main" xmlns="" id="{47B631C3-2922-4131-8DAA-A616BAEB6BA9}"/>
            </a:ext>
          </a:extLst>
        </xdr:cNvPr>
        <xdr:cNvSpPr/>
      </xdr:nvSpPr>
      <xdr:spPr>
        <a:xfrm>
          <a:off x="16268700" y="6320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128270</xdr:rowOff>
    </xdr:from>
    <xdr:to>
      <xdr:col>81</xdr:col>
      <xdr:colOff>101600</xdr:colOff>
      <xdr:row>37</xdr:row>
      <xdr:rowOff>58420</xdr:rowOff>
    </xdr:to>
    <xdr:sp macro="" textlink="">
      <xdr:nvSpPr>
        <xdr:cNvPr id="397" name="フローチャート: 判断 396">
          <a:extLst>
            <a:ext uri="{FF2B5EF4-FFF2-40B4-BE49-F238E27FC236}">
              <a16:creationId xmlns:a16="http://schemas.microsoft.com/office/drawing/2014/main" xmlns="" id="{82075990-8552-47E8-BFC0-BDD33415B5C5}"/>
            </a:ext>
          </a:extLst>
        </xdr:cNvPr>
        <xdr:cNvSpPr/>
      </xdr:nvSpPr>
      <xdr:spPr>
        <a:xfrm>
          <a:off x="15430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92347</xdr:rowOff>
    </xdr:from>
    <xdr:to>
      <xdr:col>76</xdr:col>
      <xdr:colOff>165100</xdr:colOff>
      <xdr:row>37</xdr:row>
      <xdr:rowOff>22497</xdr:rowOff>
    </xdr:to>
    <xdr:sp macro="" textlink="">
      <xdr:nvSpPr>
        <xdr:cNvPr id="398" name="フローチャート: 判断 397">
          <a:extLst>
            <a:ext uri="{FF2B5EF4-FFF2-40B4-BE49-F238E27FC236}">
              <a16:creationId xmlns:a16="http://schemas.microsoft.com/office/drawing/2014/main" xmlns="" id="{2F090143-499F-4B01-8635-C226CF59395E}"/>
            </a:ext>
          </a:extLst>
        </xdr:cNvPr>
        <xdr:cNvSpPr/>
      </xdr:nvSpPr>
      <xdr:spPr>
        <a:xfrm>
          <a:off x="14541500" y="6264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74386</xdr:rowOff>
    </xdr:from>
    <xdr:to>
      <xdr:col>72</xdr:col>
      <xdr:colOff>38100</xdr:colOff>
      <xdr:row>37</xdr:row>
      <xdr:rowOff>4536</xdr:rowOff>
    </xdr:to>
    <xdr:sp macro="" textlink="">
      <xdr:nvSpPr>
        <xdr:cNvPr id="399" name="フローチャート: 判断 398">
          <a:extLst>
            <a:ext uri="{FF2B5EF4-FFF2-40B4-BE49-F238E27FC236}">
              <a16:creationId xmlns:a16="http://schemas.microsoft.com/office/drawing/2014/main" xmlns="" id="{ACAF7146-0F15-48CC-B64E-97A54073E5D5}"/>
            </a:ext>
          </a:extLst>
        </xdr:cNvPr>
        <xdr:cNvSpPr/>
      </xdr:nvSpPr>
      <xdr:spPr>
        <a:xfrm>
          <a:off x="13652500" y="6246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00" name="テキスト ボックス 399">
          <a:extLst>
            <a:ext uri="{FF2B5EF4-FFF2-40B4-BE49-F238E27FC236}">
              <a16:creationId xmlns:a16="http://schemas.microsoft.com/office/drawing/2014/main" xmlns="" id="{82BF0204-C66E-4ECC-BCC3-4C60C384B66B}"/>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01" name="テキスト ボックス 400">
          <a:extLst>
            <a:ext uri="{FF2B5EF4-FFF2-40B4-BE49-F238E27FC236}">
              <a16:creationId xmlns:a16="http://schemas.microsoft.com/office/drawing/2014/main" xmlns="" id="{53071F70-4C33-471D-AD34-B7213291CDAB}"/>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02" name="テキスト ボックス 401">
          <a:extLst>
            <a:ext uri="{FF2B5EF4-FFF2-40B4-BE49-F238E27FC236}">
              <a16:creationId xmlns:a16="http://schemas.microsoft.com/office/drawing/2014/main" xmlns="" id="{AF508350-EBB5-4702-AF44-5CFA75BB8893}"/>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03" name="テキスト ボックス 402">
          <a:extLst>
            <a:ext uri="{FF2B5EF4-FFF2-40B4-BE49-F238E27FC236}">
              <a16:creationId xmlns:a16="http://schemas.microsoft.com/office/drawing/2014/main" xmlns="" id="{929BBF3E-D992-4EC7-81C6-3185A7A1914A}"/>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04" name="テキスト ボックス 403">
          <a:extLst>
            <a:ext uri="{FF2B5EF4-FFF2-40B4-BE49-F238E27FC236}">
              <a16:creationId xmlns:a16="http://schemas.microsoft.com/office/drawing/2014/main" xmlns="" id="{2C19749F-582B-4955-869B-9B4C9B79C33B}"/>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121739</xdr:rowOff>
    </xdr:from>
    <xdr:to>
      <xdr:col>85</xdr:col>
      <xdr:colOff>177800</xdr:colOff>
      <xdr:row>35</xdr:row>
      <xdr:rowOff>51889</xdr:rowOff>
    </xdr:to>
    <xdr:sp macro="" textlink="">
      <xdr:nvSpPr>
        <xdr:cNvPr id="405" name="楕円 404">
          <a:extLst>
            <a:ext uri="{FF2B5EF4-FFF2-40B4-BE49-F238E27FC236}">
              <a16:creationId xmlns:a16="http://schemas.microsoft.com/office/drawing/2014/main" xmlns="" id="{42D7A0CB-1060-4C11-A4D2-3C07243BB5CF}"/>
            </a:ext>
          </a:extLst>
        </xdr:cNvPr>
        <xdr:cNvSpPr/>
      </xdr:nvSpPr>
      <xdr:spPr>
        <a:xfrm>
          <a:off x="16268700" y="5951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144616</xdr:rowOff>
    </xdr:from>
    <xdr:ext cx="405111" cy="259045"/>
    <xdr:sp macro="" textlink="">
      <xdr:nvSpPr>
        <xdr:cNvPr id="406" name="【認定こども園・幼稚園・保育所】&#10;有形固定資産減価償却率該当値テキスト">
          <a:extLst>
            <a:ext uri="{FF2B5EF4-FFF2-40B4-BE49-F238E27FC236}">
              <a16:creationId xmlns:a16="http://schemas.microsoft.com/office/drawing/2014/main" xmlns="" id="{E9D7E0BC-8C43-4029-99ED-AD71C09F2F15}"/>
            </a:ext>
          </a:extLst>
        </xdr:cNvPr>
        <xdr:cNvSpPr txBox="1"/>
      </xdr:nvSpPr>
      <xdr:spPr>
        <a:xfrm>
          <a:off x="16357600" y="5802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152763</xdr:rowOff>
    </xdr:from>
    <xdr:to>
      <xdr:col>81</xdr:col>
      <xdr:colOff>101600</xdr:colOff>
      <xdr:row>35</xdr:row>
      <xdr:rowOff>82913</xdr:rowOff>
    </xdr:to>
    <xdr:sp macro="" textlink="">
      <xdr:nvSpPr>
        <xdr:cNvPr id="407" name="楕円 406">
          <a:extLst>
            <a:ext uri="{FF2B5EF4-FFF2-40B4-BE49-F238E27FC236}">
              <a16:creationId xmlns:a16="http://schemas.microsoft.com/office/drawing/2014/main" xmlns="" id="{30A990C1-CF2D-46F6-ACAC-0B6E490BB0FD}"/>
            </a:ext>
          </a:extLst>
        </xdr:cNvPr>
        <xdr:cNvSpPr/>
      </xdr:nvSpPr>
      <xdr:spPr>
        <a:xfrm>
          <a:off x="15430500" y="5982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1089</xdr:rowOff>
    </xdr:from>
    <xdr:to>
      <xdr:col>85</xdr:col>
      <xdr:colOff>127000</xdr:colOff>
      <xdr:row>35</xdr:row>
      <xdr:rowOff>32113</xdr:rowOff>
    </xdr:to>
    <xdr:cxnSp macro="">
      <xdr:nvCxnSpPr>
        <xdr:cNvPr id="408" name="直線コネクタ 407">
          <a:extLst>
            <a:ext uri="{FF2B5EF4-FFF2-40B4-BE49-F238E27FC236}">
              <a16:creationId xmlns:a16="http://schemas.microsoft.com/office/drawing/2014/main" xmlns="" id="{0885D83A-59C9-42A6-8C24-48B14B280037}"/>
            </a:ext>
          </a:extLst>
        </xdr:cNvPr>
        <xdr:cNvCxnSpPr/>
      </xdr:nvCxnSpPr>
      <xdr:spPr>
        <a:xfrm flipV="1">
          <a:off x="15481300" y="6001839"/>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116840</xdr:rowOff>
    </xdr:from>
    <xdr:to>
      <xdr:col>76</xdr:col>
      <xdr:colOff>165100</xdr:colOff>
      <xdr:row>35</xdr:row>
      <xdr:rowOff>46990</xdr:rowOff>
    </xdr:to>
    <xdr:sp macro="" textlink="">
      <xdr:nvSpPr>
        <xdr:cNvPr id="409" name="楕円 408">
          <a:extLst>
            <a:ext uri="{FF2B5EF4-FFF2-40B4-BE49-F238E27FC236}">
              <a16:creationId xmlns:a16="http://schemas.microsoft.com/office/drawing/2014/main" xmlns="" id="{CF52A6B7-1AB5-447D-B88B-B7BB275102C7}"/>
            </a:ext>
          </a:extLst>
        </xdr:cNvPr>
        <xdr:cNvSpPr/>
      </xdr:nvSpPr>
      <xdr:spPr>
        <a:xfrm>
          <a:off x="14541500" y="5946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167640</xdr:rowOff>
    </xdr:from>
    <xdr:to>
      <xdr:col>81</xdr:col>
      <xdr:colOff>50800</xdr:colOff>
      <xdr:row>35</xdr:row>
      <xdr:rowOff>32113</xdr:rowOff>
    </xdr:to>
    <xdr:cxnSp macro="">
      <xdr:nvCxnSpPr>
        <xdr:cNvPr id="410" name="直線コネクタ 409">
          <a:extLst>
            <a:ext uri="{FF2B5EF4-FFF2-40B4-BE49-F238E27FC236}">
              <a16:creationId xmlns:a16="http://schemas.microsoft.com/office/drawing/2014/main" xmlns="" id="{60B352EF-5B6E-4DB9-BC92-7C91C0D045EF}"/>
            </a:ext>
          </a:extLst>
        </xdr:cNvPr>
        <xdr:cNvCxnSpPr/>
      </xdr:nvCxnSpPr>
      <xdr:spPr>
        <a:xfrm>
          <a:off x="14592300" y="5996940"/>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126637</xdr:rowOff>
    </xdr:from>
    <xdr:to>
      <xdr:col>72</xdr:col>
      <xdr:colOff>38100</xdr:colOff>
      <xdr:row>35</xdr:row>
      <xdr:rowOff>56787</xdr:rowOff>
    </xdr:to>
    <xdr:sp macro="" textlink="">
      <xdr:nvSpPr>
        <xdr:cNvPr id="411" name="楕円 410">
          <a:extLst>
            <a:ext uri="{FF2B5EF4-FFF2-40B4-BE49-F238E27FC236}">
              <a16:creationId xmlns:a16="http://schemas.microsoft.com/office/drawing/2014/main" xmlns="" id="{3E3601C2-FF81-48C2-965F-64D7EA965511}"/>
            </a:ext>
          </a:extLst>
        </xdr:cNvPr>
        <xdr:cNvSpPr/>
      </xdr:nvSpPr>
      <xdr:spPr>
        <a:xfrm>
          <a:off x="13652500" y="5955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167640</xdr:rowOff>
    </xdr:from>
    <xdr:to>
      <xdr:col>76</xdr:col>
      <xdr:colOff>114300</xdr:colOff>
      <xdr:row>35</xdr:row>
      <xdr:rowOff>5987</xdr:rowOff>
    </xdr:to>
    <xdr:cxnSp macro="">
      <xdr:nvCxnSpPr>
        <xdr:cNvPr id="412" name="直線コネクタ 411">
          <a:extLst>
            <a:ext uri="{FF2B5EF4-FFF2-40B4-BE49-F238E27FC236}">
              <a16:creationId xmlns:a16="http://schemas.microsoft.com/office/drawing/2014/main" xmlns="" id="{116E546A-F8F5-4281-81D8-4E94986CBC7E}"/>
            </a:ext>
          </a:extLst>
        </xdr:cNvPr>
        <xdr:cNvCxnSpPr/>
      </xdr:nvCxnSpPr>
      <xdr:spPr>
        <a:xfrm flipV="1">
          <a:off x="13703300" y="5996940"/>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49547</xdr:rowOff>
    </xdr:from>
    <xdr:ext cx="405111" cy="259045"/>
    <xdr:sp macro="" textlink="">
      <xdr:nvSpPr>
        <xdr:cNvPr id="413" name="n_1aveValue【認定こども園・幼稚園・保育所】&#10;有形固定資産減価償却率">
          <a:extLst>
            <a:ext uri="{FF2B5EF4-FFF2-40B4-BE49-F238E27FC236}">
              <a16:creationId xmlns:a16="http://schemas.microsoft.com/office/drawing/2014/main" xmlns="" id="{9B123445-119A-4DE5-B7EF-F4C65E3B2971}"/>
            </a:ext>
          </a:extLst>
        </xdr:cNvPr>
        <xdr:cNvSpPr txBox="1"/>
      </xdr:nvSpPr>
      <xdr:spPr>
        <a:xfrm>
          <a:off x="15266044" y="639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13624</xdr:rowOff>
    </xdr:from>
    <xdr:ext cx="405111" cy="259045"/>
    <xdr:sp macro="" textlink="">
      <xdr:nvSpPr>
        <xdr:cNvPr id="414" name="n_2aveValue【認定こども園・幼稚園・保育所】&#10;有形固定資産減価償却率">
          <a:extLst>
            <a:ext uri="{FF2B5EF4-FFF2-40B4-BE49-F238E27FC236}">
              <a16:creationId xmlns:a16="http://schemas.microsoft.com/office/drawing/2014/main" xmlns="" id="{A9192C6C-9EB3-49E9-9D92-FE7B02E45394}"/>
            </a:ext>
          </a:extLst>
        </xdr:cNvPr>
        <xdr:cNvSpPr txBox="1"/>
      </xdr:nvSpPr>
      <xdr:spPr>
        <a:xfrm>
          <a:off x="14389744" y="63572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167113</xdr:rowOff>
    </xdr:from>
    <xdr:ext cx="405111" cy="259045"/>
    <xdr:sp macro="" textlink="">
      <xdr:nvSpPr>
        <xdr:cNvPr id="415" name="n_3aveValue【認定こども園・幼稚園・保育所】&#10;有形固定資産減価償却率">
          <a:extLst>
            <a:ext uri="{FF2B5EF4-FFF2-40B4-BE49-F238E27FC236}">
              <a16:creationId xmlns:a16="http://schemas.microsoft.com/office/drawing/2014/main" xmlns="" id="{A95C0191-5B36-43B7-A344-13398BA6F5F6}"/>
            </a:ext>
          </a:extLst>
        </xdr:cNvPr>
        <xdr:cNvSpPr txBox="1"/>
      </xdr:nvSpPr>
      <xdr:spPr>
        <a:xfrm>
          <a:off x="13500744" y="6339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99440</xdr:rowOff>
    </xdr:from>
    <xdr:ext cx="405111" cy="259045"/>
    <xdr:sp macro="" textlink="">
      <xdr:nvSpPr>
        <xdr:cNvPr id="416" name="n_1mainValue【認定こども園・幼稚園・保育所】&#10;有形固定資産減価償却率">
          <a:extLst>
            <a:ext uri="{FF2B5EF4-FFF2-40B4-BE49-F238E27FC236}">
              <a16:creationId xmlns:a16="http://schemas.microsoft.com/office/drawing/2014/main" xmlns="" id="{361D8A2C-AE1C-4179-8CF7-9C498DA1CC32}"/>
            </a:ext>
          </a:extLst>
        </xdr:cNvPr>
        <xdr:cNvSpPr txBox="1"/>
      </xdr:nvSpPr>
      <xdr:spPr>
        <a:xfrm>
          <a:off x="15266044" y="5757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63517</xdr:rowOff>
    </xdr:from>
    <xdr:ext cx="405111" cy="259045"/>
    <xdr:sp macro="" textlink="">
      <xdr:nvSpPr>
        <xdr:cNvPr id="417" name="n_2mainValue【認定こども園・幼稚園・保育所】&#10;有形固定資産減価償却率">
          <a:extLst>
            <a:ext uri="{FF2B5EF4-FFF2-40B4-BE49-F238E27FC236}">
              <a16:creationId xmlns:a16="http://schemas.microsoft.com/office/drawing/2014/main" xmlns="" id="{A3EF34C4-8A63-4C05-95BF-623400E307EC}"/>
            </a:ext>
          </a:extLst>
        </xdr:cNvPr>
        <xdr:cNvSpPr txBox="1"/>
      </xdr:nvSpPr>
      <xdr:spPr>
        <a:xfrm>
          <a:off x="14389744" y="5721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73314</xdr:rowOff>
    </xdr:from>
    <xdr:ext cx="405111" cy="259045"/>
    <xdr:sp macro="" textlink="">
      <xdr:nvSpPr>
        <xdr:cNvPr id="418" name="n_3mainValue【認定こども園・幼稚園・保育所】&#10;有形固定資産減価償却率">
          <a:extLst>
            <a:ext uri="{FF2B5EF4-FFF2-40B4-BE49-F238E27FC236}">
              <a16:creationId xmlns:a16="http://schemas.microsoft.com/office/drawing/2014/main" xmlns="" id="{80DA5BDE-6E22-4D06-87ED-31C2D0877C26}"/>
            </a:ext>
          </a:extLst>
        </xdr:cNvPr>
        <xdr:cNvSpPr txBox="1"/>
      </xdr:nvSpPr>
      <xdr:spPr>
        <a:xfrm>
          <a:off x="13500744" y="5731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19" name="正方形/長方形 418">
          <a:extLst>
            <a:ext uri="{FF2B5EF4-FFF2-40B4-BE49-F238E27FC236}">
              <a16:creationId xmlns:a16="http://schemas.microsoft.com/office/drawing/2014/main" xmlns="" id="{15E00525-38E4-404D-AE4C-886FC0A649A9}"/>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20" name="正方形/長方形 419">
          <a:extLst>
            <a:ext uri="{FF2B5EF4-FFF2-40B4-BE49-F238E27FC236}">
              <a16:creationId xmlns:a16="http://schemas.microsoft.com/office/drawing/2014/main" xmlns="" id="{A8282A91-270A-4A77-A6F4-815CCC2181BB}"/>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21" name="正方形/長方形 420">
          <a:extLst>
            <a:ext uri="{FF2B5EF4-FFF2-40B4-BE49-F238E27FC236}">
              <a16:creationId xmlns:a16="http://schemas.microsoft.com/office/drawing/2014/main" xmlns="" id="{71C8D7A5-FF47-4F42-9C37-B7F8F5DB79D4}"/>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22" name="正方形/長方形 421">
          <a:extLst>
            <a:ext uri="{FF2B5EF4-FFF2-40B4-BE49-F238E27FC236}">
              <a16:creationId xmlns:a16="http://schemas.microsoft.com/office/drawing/2014/main" xmlns="" id="{00C0A0FC-437A-4342-8700-396406DF092A}"/>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23" name="正方形/長方形 422">
          <a:extLst>
            <a:ext uri="{FF2B5EF4-FFF2-40B4-BE49-F238E27FC236}">
              <a16:creationId xmlns:a16="http://schemas.microsoft.com/office/drawing/2014/main" xmlns="" id="{736A2906-8DD3-4822-AD67-0B2362DED6A7}"/>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24" name="正方形/長方形 423">
          <a:extLst>
            <a:ext uri="{FF2B5EF4-FFF2-40B4-BE49-F238E27FC236}">
              <a16:creationId xmlns:a16="http://schemas.microsoft.com/office/drawing/2014/main" xmlns="" id="{F07C3AD5-3FDB-4289-A437-9577D7CBCA4D}"/>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25" name="正方形/長方形 424">
          <a:extLst>
            <a:ext uri="{FF2B5EF4-FFF2-40B4-BE49-F238E27FC236}">
              <a16:creationId xmlns:a16="http://schemas.microsoft.com/office/drawing/2014/main" xmlns="" id="{4DD5EFB7-0019-47A2-B0B3-852FC0D708E8}"/>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26" name="正方形/長方形 425">
          <a:extLst>
            <a:ext uri="{FF2B5EF4-FFF2-40B4-BE49-F238E27FC236}">
              <a16:creationId xmlns:a16="http://schemas.microsoft.com/office/drawing/2014/main" xmlns="" id="{76082B43-ED83-45B4-AFD3-49C6D9D2BBC2}"/>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27" name="テキスト ボックス 426">
          <a:extLst>
            <a:ext uri="{FF2B5EF4-FFF2-40B4-BE49-F238E27FC236}">
              <a16:creationId xmlns:a16="http://schemas.microsoft.com/office/drawing/2014/main" xmlns="" id="{D4C9968E-F803-49C9-9B15-0EEFDF35D777}"/>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28" name="直線コネクタ 427">
          <a:extLst>
            <a:ext uri="{FF2B5EF4-FFF2-40B4-BE49-F238E27FC236}">
              <a16:creationId xmlns:a16="http://schemas.microsoft.com/office/drawing/2014/main" xmlns="" id="{9BEEEB07-CB4B-4742-B184-3A619E74EB55}"/>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29" name="直線コネクタ 428">
          <a:extLst>
            <a:ext uri="{FF2B5EF4-FFF2-40B4-BE49-F238E27FC236}">
              <a16:creationId xmlns:a16="http://schemas.microsoft.com/office/drawing/2014/main" xmlns="" id="{23E66ECD-FD1A-4FBB-9BE2-3F4B39C40A82}"/>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30" name="テキスト ボックス 429">
          <a:extLst>
            <a:ext uri="{FF2B5EF4-FFF2-40B4-BE49-F238E27FC236}">
              <a16:creationId xmlns:a16="http://schemas.microsoft.com/office/drawing/2014/main" xmlns="" id="{46FAF4A4-48AD-48F0-BDEE-CDEDDFF764AE}"/>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31" name="直線コネクタ 430">
          <a:extLst>
            <a:ext uri="{FF2B5EF4-FFF2-40B4-BE49-F238E27FC236}">
              <a16:creationId xmlns:a16="http://schemas.microsoft.com/office/drawing/2014/main" xmlns="" id="{C6FF2FDD-132A-458A-B6AA-09A14DDF8CF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32" name="テキスト ボックス 431">
          <a:extLst>
            <a:ext uri="{FF2B5EF4-FFF2-40B4-BE49-F238E27FC236}">
              <a16:creationId xmlns:a16="http://schemas.microsoft.com/office/drawing/2014/main" xmlns="" id="{3D4B6D30-8801-42F6-809B-843A3B0EA3A1}"/>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33" name="直線コネクタ 432">
          <a:extLst>
            <a:ext uri="{FF2B5EF4-FFF2-40B4-BE49-F238E27FC236}">
              <a16:creationId xmlns:a16="http://schemas.microsoft.com/office/drawing/2014/main" xmlns="" id="{902D67AA-862D-4A21-879A-72FE4DBBBE29}"/>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34" name="テキスト ボックス 433">
          <a:extLst>
            <a:ext uri="{FF2B5EF4-FFF2-40B4-BE49-F238E27FC236}">
              <a16:creationId xmlns:a16="http://schemas.microsoft.com/office/drawing/2014/main" xmlns="" id="{F60A7AD5-F35D-4EB4-B50B-C6875679D358}"/>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35" name="直線コネクタ 434">
          <a:extLst>
            <a:ext uri="{FF2B5EF4-FFF2-40B4-BE49-F238E27FC236}">
              <a16:creationId xmlns:a16="http://schemas.microsoft.com/office/drawing/2014/main" xmlns="" id="{35DC545C-A3A8-46DC-AFE8-DE781BAA47B7}"/>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36" name="テキスト ボックス 435">
          <a:extLst>
            <a:ext uri="{FF2B5EF4-FFF2-40B4-BE49-F238E27FC236}">
              <a16:creationId xmlns:a16="http://schemas.microsoft.com/office/drawing/2014/main" xmlns="" id="{C39D801E-16DE-4242-887C-C1CE49D0BE26}"/>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37" name="直線コネクタ 436">
          <a:extLst>
            <a:ext uri="{FF2B5EF4-FFF2-40B4-BE49-F238E27FC236}">
              <a16:creationId xmlns:a16="http://schemas.microsoft.com/office/drawing/2014/main" xmlns="" id="{6B3F4B1B-2C70-465E-85BB-F775C2D38EAF}"/>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38" name="テキスト ボックス 437">
          <a:extLst>
            <a:ext uri="{FF2B5EF4-FFF2-40B4-BE49-F238E27FC236}">
              <a16:creationId xmlns:a16="http://schemas.microsoft.com/office/drawing/2014/main" xmlns="" id="{E28194DE-6E60-4C4B-AA13-03530D80E3B9}"/>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39" name="【認定こども園・幼稚園・保育所】&#10;一人当たり面積グラフ枠">
          <a:extLst>
            <a:ext uri="{FF2B5EF4-FFF2-40B4-BE49-F238E27FC236}">
              <a16:creationId xmlns:a16="http://schemas.microsoft.com/office/drawing/2014/main" xmlns="" id="{5F3626B1-CFC4-47A3-ADD8-42165B2C8EAD}"/>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51054</xdr:rowOff>
    </xdr:from>
    <xdr:to>
      <xdr:col>116</xdr:col>
      <xdr:colOff>62864</xdr:colOff>
      <xdr:row>41</xdr:row>
      <xdr:rowOff>119634</xdr:rowOff>
    </xdr:to>
    <xdr:cxnSp macro="">
      <xdr:nvCxnSpPr>
        <xdr:cNvPr id="440" name="直線コネクタ 439">
          <a:extLst>
            <a:ext uri="{FF2B5EF4-FFF2-40B4-BE49-F238E27FC236}">
              <a16:creationId xmlns:a16="http://schemas.microsoft.com/office/drawing/2014/main" xmlns="" id="{5A381B50-C937-40F8-8956-76262E44A904}"/>
            </a:ext>
          </a:extLst>
        </xdr:cNvPr>
        <xdr:cNvCxnSpPr/>
      </xdr:nvCxnSpPr>
      <xdr:spPr>
        <a:xfrm flipV="1">
          <a:off x="22160864" y="5880354"/>
          <a:ext cx="0" cy="12687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123461</xdr:rowOff>
    </xdr:from>
    <xdr:ext cx="469744" cy="259045"/>
    <xdr:sp macro="" textlink="">
      <xdr:nvSpPr>
        <xdr:cNvPr id="441" name="【認定こども園・幼稚園・保育所】&#10;一人当たり面積最小値テキスト">
          <a:extLst>
            <a:ext uri="{FF2B5EF4-FFF2-40B4-BE49-F238E27FC236}">
              <a16:creationId xmlns:a16="http://schemas.microsoft.com/office/drawing/2014/main" xmlns="" id="{C5A1DD3A-4FD3-4F27-B9AF-2BD5E6435E18}"/>
            </a:ext>
          </a:extLst>
        </xdr:cNvPr>
        <xdr:cNvSpPr txBox="1"/>
      </xdr:nvSpPr>
      <xdr:spPr>
        <a:xfrm>
          <a:off x="22199600" y="7152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119634</xdr:rowOff>
    </xdr:from>
    <xdr:to>
      <xdr:col>116</xdr:col>
      <xdr:colOff>152400</xdr:colOff>
      <xdr:row>41</xdr:row>
      <xdr:rowOff>119634</xdr:rowOff>
    </xdr:to>
    <xdr:cxnSp macro="">
      <xdr:nvCxnSpPr>
        <xdr:cNvPr id="442" name="直線コネクタ 441">
          <a:extLst>
            <a:ext uri="{FF2B5EF4-FFF2-40B4-BE49-F238E27FC236}">
              <a16:creationId xmlns:a16="http://schemas.microsoft.com/office/drawing/2014/main" xmlns="" id="{C11D9625-D842-4687-9CCC-ECFA5841C422}"/>
            </a:ext>
          </a:extLst>
        </xdr:cNvPr>
        <xdr:cNvCxnSpPr/>
      </xdr:nvCxnSpPr>
      <xdr:spPr>
        <a:xfrm>
          <a:off x="22072600" y="714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169181</xdr:rowOff>
    </xdr:from>
    <xdr:ext cx="469744" cy="259045"/>
    <xdr:sp macro="" textlink="">
      <xdr:nvSpPr>
        <xdr:cNvPr id="443" name="【認定こども園・幼稚園・保育所】&#10;一人当たり面積最大値テキスト">
          <a:extLst>
            <a:ext uri="{FF2B5EF4-FFF2-40B4-BE49-F238E27FC236}">
              <a16:creationId xmlns:a16="http://schemas.microsoft.com/office/drawing/2014/main" xmlns="" id="{7DC0D219-898B-4B4F-A2FC-87EFD516111D}"/>
            </a:ext>
          </a:extLst>
        </xdr:cNvPr>
        <xdr:cNvSpPr txBox="1"/>
      </xdr:nvSpPr>
      <xdr:spPr>
        <a:xfrm>
          <a:off x="22199600" y="5655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51054</xdr:rowOff>
    </xdr:from>
    <xdr:to>
      <xdr:col>116</xdr:col>
      <xdr:colOff>152400</xdr:colOff>
      <xdr:row>34</xdr:row>
      <xdr:rowOff>51054</xdr:rowOff>
    </xdr:to>
    <xdr:cxnSp macro="">
      <xdr:nvCxnSpPr>
        <xdr:cNvPr id="444" name="直線コネクタ 443">
          <a:extLst>
            <a:ext uri="{FF2B5EF4-FFF2-40B4-BE49-F238E27FC236}">
              <a16:creationId xmlns:a16="http://schemas.microsoft.com/office/drawing/2014/main" xmlns="" id="{59CB8897-192D-4E06-BCD0-5EEDAF6B91DE}"/>
            </a:ext>
          </a:extLst>
        </xdr:cNvPr>
        <xdr:cNvCxnSpPr/>
      </xdr:nvCxnSpPr>
      <xdr:spPr>
        <a:xfrm>
          <a:off x="22072600" y="5880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32275</xdr:rowOff>
    </xdr:from>
    <xdr:ext cx="469744" cy="259045"/>
    <xdr:sp macro="" textlink="">
      <xdr:nvSpPr>
        <xdr:cNvPr id="445" name="【認定こども園・幼稚園・保育所】&#10;一人当たり面積平均値テキスト">
          <a:extLst>
            <a:ext uri="{FF2B5EF4-FFF2-40B4-BE49-F238E27FC236}">
              <a16:creationId xmlns:a16="http://schemas.microsoft.com/office/drawing/2014/main" xmlns="" id="{9950D52C-AACA-4395-BBB5-832DC344D153}"/>
            </a:ext>
          </a:extLst>
        </xdr:cNvPr>
        <xdr:cNvSpPr txBox="1"/>
      </xdr:nvSpPr>
      <xdr:spPr>
        <a:xfrm>
          <a:off x="22199600" y="6547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9398</xdr:rowOff>
    </xdr:from>
    <xdr:to>
      <xdr:col>116</xdr:col>
      <xdr:colOff>114300</xdr:colOff>
      <xdr:row>39</xdr:row>
      <xdr:rowOff>110998</xdr:rowOff>
    </xdr:to>
    <xdr:sp macro="" textlink="">
      <xdr:nvSpPr>
        <xdr:cNvPr id="446" name="フローチャート: 判断 445">
          <a:extLst>
            <a:ext uri="{FF2B5EF4-FFF2-40B4-BE49-F238E27FC236}">
              <a16:creationId xmlns:a16="http://schemas.microsoft.com/office/drawing/2014/main" xmlns="" id="{570FB2B1-B673-414A-AA32-B7FC4D040436}"/>
            </a:ext>
          </a:extLst>
        </xdr:cNvPr>
        <xdr:cNvSpPr/>
      </xdr:nvSpPr>
      <xdr:spPr>
        <a:xfrm>
          <a:off x="22110700" y="669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2540</xdr:rowOff>
    </xdr:from>
    <xdr:to>
      <xdr:col>112</xdr:col>
      <xdr:colOff>38100</xdr:colOff>
      <xdr:row>39</xdr:row>
      <xdr:rowOff>104140</xdr:rowOff>
    </xdr:to>
    <xdr:sp macro="" textlink="">
      <xdr:nvSpPr>
        <xdr:cNvPr id="447" name="フローチャート: 判断 446">
          <a:extLst>
            <a:ext uri="{FF2B5EF4-FFF2-40B4-BE49-F238E27FC236}">
              <a16:creationId xmlns:a16="http://schemas.microsoft.com/office/drawing/2014/main" xmlns="" id="{68AAA0DA-9DC7-448A-8672-2DAE09FB22A1}"/>
            </a:ext>
          </a:extLst>
        </xdr:cNvPr>
        <xdr:cNvSpPr/>
      </xdr:nvSpPr>
      <xdr:spPr>
        <a:xfrm>
          <a:off x="21272500" y="668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23114</xdr:rowOff>
    </xdr:from>
    <xdr:to>
      <xdr:col>107</xdr:col>
      <xdr:colOff>101600</xdr:colOff>
      <xdr:row>39</xdr:row>
      <xdr:rowOff>124714</xdr:rowOff>
    </xdr:to>
    <xdr:sp macro="" textlink="">
      <xdr:nvSpPr>
        <xdr:cNvPr id="448" name="フローチャート: 判断 447">
          <a:extLst>
            <a:ext uri="{FF2B5EF4-FFF2-40B4-BE49-F238E27FC236}">
              <a16:creationId xmlns:a16="http://schemas.microsoft.com/office/drawing/2014/main" xmlns="" id="{B314A99F-C68A-4C29-96A4-ACF2F76419F4}"/>
            </a:ext>
          </a:extLst>
        </xdr:cNvPr>
        <xdr:cNvSpPr/>
      </xdr:nvSpPr>
      <xdr:spPr>
        <a:xfrm>
          <a:off x="20383500" y="6709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13970</xdr:rowOff>
    </xdr:from>
    <xdr:to>
      <xdr:col>102</xdr:col>
      <xdr:colOff>165100</xdr:colOff>
      <xdr:row>39</xdr:row>
      <xdr:rowOff>115570</xdr:rowOff>
    </xdr:to>
    <xdr:sp macro="" textlink="">
      <xdr:nvSpPr>
        <xdr:cNvPr id="449" name="フローチャート: 判断 448">
          <a:extLst>
            <a:ext uri="{FF2B5EF4-FFF2-40B4-BE49-F238E27FC236}">
              <a16:creationId xmlns:a16="http://schemas.microsoft.com/office/drawing/2014/main" xmlns="" id="{9A933116-62C4-4B71-A825-3161309254F7}"/>
            </a:ext>
          </a:extLst>
        </xdr:cNvPr>
        <xdr:cNvSpPr/>
      </xdr:nvSpPr>
      <xdr:spPr>
        <a:xfrm>
          <a:off x="19494500" y="670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50" name="テキスト ボックス 449">
          <a:extLst>
            <a:ext uri="{FF2B5EF4-FFF2-40B4-BE49-F238E27FC236}">
              <a16:creationId xmlns:a16="http://schemas.microsoft.com/office/drawing/2014/main" xmlns="" id="{24E1E084-934A-4DB0-B94B-E228A7D3B16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51" name="テキスト ボックス 450">
          <a:extLst>
            <a:ext uri="{FF2B5EF4-FFF2-40B4-BE49-F238E27FC236}">
              <a16:creationId xmlns:a16="http://schemas.microsoft.com/office/drawing/2014/main" xmlns="" id="{ABAA6747-B140-4DBF-A959-92EBC5A86C2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52" name="テキスト ボックス 451">
          <a:extLst>
            <a:ext uri="{FF2B5EF4-FFF2-40B4-BE49-F238E27FC236}">
              <a16:creationId xmlns:a16="http://schemas.microsoft.com/office/drawing/2014/main" xmlns="" id="{F0235FEE-9506-44ED-A849-098DA9730AFF}"/>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53" name="テキスト ボックス 452">
          <a:extLst>
            <a:ext uri="{FF2B5EF4-FFF2-40B4-BE49-F238E27FC236}">
              <a16:creationId xmlns:a16="http://schemas.microsoft.com/office/drawing/2014/main" xmlns="" id="{661B76D8-F399-4F44-9182-25A66C93FD4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54" name="テキスト ボックス 453">
          <a:extLst>
            <a:ext uri="{FF2B5EF4-FFF2-40B4-BE49-F238E27FC236}">
              <a16:creationId xmlns:a16="http://schemas.microsoft.com/office/drawing/2014/main" xmlns="" id="{53DB43CF-9F9E-4261-9C89-5993A209D09A}"/>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164846</xdr:rowOff>
    </xdr:from>
    <xdr:to>
      <xdr:col>116</xdr:col>
      <xdr:colOff>114300</xdr:colOff>
      <xdr:row>41</xdr:row>
      <xdr:rowOff>94996</xdr:rowOff>
    </xdr:to>
    <xdr:sp macro="" textlink="">
      <xdr:nvSpPr>
        <xdr:cNvPr id="455" name="楕円 454">
          <a:extLst>
            <a:ext uri="{FF2B5EF4-FFF2-40B4-BE49-F238E27FC236}">
              <a16:creationId xmlns:a16="http://schemas.microsoft.com/office/drawing/2014/main" xmlns="" id="{4220E6CE-96CC-49EF-8A83-AB260ACFA66D}"/>
            </a:ext>
          </a:extLst>
        </xdr:cNvPr>
        <xdr:cNvSpPr/>
      </xdr:nvSpPr>
      <xdr:spPr>
        <a:xfrm>
          <a:off x="22110700" y="7022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79773</xdr:rowOff>
    </xdr:from>
    <xdr:ext cx="469744" cy="259045"/>
    <xdr:sp macro="" textlink="">
      <xdr:nvSpPr>
        <xdr:cNvPr id="456" name="【認定こども園・幼稚園・保育所】&#10;一人当たり面積該当値テキスト">
          <a:extLst>
            <a:ext uri="{FF2B5EF4-FFF2-40B4-BE49-F238E27FC236}">
              <a16:creationId xmlns:a16="http://schemas.microsoft.com/office/drawing/2014/main" xmlns="" id="{E75557CD-5C12-4331-891A-22C909BE1C95}"/>
            </a:ext>
          </a:extLst>
        </xdr:cNvPr>
        <xdr:cNvSpPr txBox="1"/>
      </xdr:nvSpPr>
      <xdr:spPr>
        <a:xfrm>
          <a:off x="22199600" y="6937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164846</xdr:rowOff>
    </xdr:from>
    <xdr:to>
      <xdr:col>112</xdr:col>
      <xdr:colOff>38100</xdr:colOff>
      <xdr:row>41</xdr:row>
      <xdr:rowOff>94996</xdr:rowOff>
    </xdr:to>
    <xdr:sp macro="" textlink="">
      <xdr:nvSpPr>
        <xdr:cNvPr id="457" name="楕円 456">
          <a:extLst>
            <a:ext uri="{FF2B5EF4-FFF2-40B4-BE49-F238E27FC236}">
              <a16:creationId xmlns:a16="http://schemas.microsoft.com/office/drawing/2014/main" xmlns="" id="{2D7F948B-E067-43DD-BA5E-CDEF63142326}"/>
            </a:ext>
          </a:extLst>
        </xdr:cNvPr>
        <xdr:cNvSpPr/>
      </xdr:nvSpPr>
      <xdr:spPr>
        <a:xfrm>
          <a:off x="21272500" y="7022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44196</xdr:rowOff>
    </xdr:from>
    <xdr:to>
      <xdr:col>116</xdr:col>
      <xdr:colOff>63500</xdr:colOff>
      <xdr:row>41</xdr:row>
      <xdr:rowOff>44196</xdr:rowOff>
    </xdr:to>
    <xdr:cxnSp macro="">
      <xdr:nvCxnSpPr>
        <xdr:cNvPr id="458" name="直線コネクタ 457">
          <a:extLst>
            <a:ext uri="{FF2B5EF4-FFF2-40B4-BE49-F238E27FC236}">
              <a16:creationId xmlns:a16="http://schemas.microsoft.com/office/drawing/2014/main" xmlns="" id="{DE43DDAE-AEEC-4F1D-B31D-C81E7F50E938}"/>
            </a:ext>
          </a:extLst>
        </xdr:cNvPr>
        <xdr:cNvCxnSpPr/>
      </xdr:nvCxnSpPr>
      <xdr:spPr>
        <a:xfrm>
          <a:off x="21323300" y="707364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167132</xdr:rowOff>
    </xdr:from>
    <xdr:to>
      <xdr:col>107</xdr:col>
      <xdr:colOff>101600</xdr:colOff>
      <xdr:row>41</xdr:row>
      <xdr:rowOff>97282</xdr:rowOff>
    </xdr:to>
    <xdr:sp macro="" textlink="">
      <xdr:nvSpPr>
        <xdr:cNvPr id="459" name="楕円 458">
          <a:extLst>
            <a:ext uri="{FF2B5EF4-FFF2-40B4-BE49-F238E27FC236}">
              <a16:creationId xmlns:a16="http://schemas.microsoft.com/office/drawing/2014/main" xmlns="" id="{878B97AC-266F-425C-93BD-6C9EB83CDA74}"/>
            </a:ext>
          </a:extLst>
        </xdr:cNvPr>
        <xdr:cNvSpPr/>
      </xdr:nvSpPr>
      <xdr:spPr>
        <a:xfrm>
          <a:off x="20383500" y="7025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44196</xdr:rowOff>
    </xdr:from>
    <xdr:to>
      <xdr:col>111</xdr:col>
      <xdr:colOff>177800</xdr:colOff>
      <xdr:row>41</xdr:row>
      <xdr:rowOff>46482</xdr:rowOff>
    </xdr:to>
    <xdr:cxnSp macro="">
      <xdr:nvCxnSpPr>
        <xdr:cNvPr id="460" name="直線コネクタ 459">
          <a:extLst>
            <a:ext uri="{FF2B5EF4-FFF2-40B4-BE49-F238E27FC236}">
              <a16:creationId xmlns:a16="http://schemas.microsoft.com/office/drawing/2014/main" xmlns="" id="{66CC79A4-461E-4799-800C-D8421CF7DECD}"/>
            </a:ext>
          </a:extLst>
        </xdr:cNvPr>
        <xdr:cNvCxnSpPr/>
      </xdr:nvCxnSpPr>
      <xdr:spPr>
        <a:xfrm flipV="1">
          <a:off x="20434300" y="707364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125984</xdr:rowOff>
    </xdr:from>
    <xdr:to>
      <xdr:col>102</xdr:col>
      <xdr:colOff>165100</xdr:colOff>
      <xdr:row>41</xdr:row>
      <xdr:rowOff>56134</xdr:rowOff>
    </xdr:to>
    <xdr:sp macro="" textlink="">
      <xdr:nvSpPr>
        <xdr:cNvPr id="461" name="楕円 460">
          <a:extLst>
            <a:ext uri="{FF2B5EF4-FFF2-40B4-BE49-F238E27FC236}">
              <a16:creationId xmlns:a16="http://schemas.microsoft.com/office/drawing/2014/main" xmlns="" id="{B84C9AA8-B833-4CC0-BB73-2FB88AAFCA57}"/>
            </a:ext>
          </a:extLst>
        </xdr:cNvPr>
        <xdr:cNvSpPr/>
      </xdr:nvSpPr>
      <xdr:spPr>
        <a:xfrm>
          <a:off x="19494500" y="698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5334</xdr:rowOff>
    </xdr:from>
    <xdr:to>
      <xdr:col>107</xdr:col>
      <xdr:colOff>50800</xdr:colOff>
      <xdr:row>41</xdr:row>
      <xdr:rowOff>46482</xdr:rowOff>
    </xdr:to>
    <xdr:cxnSp macro="">
      <xdr:nvCxnSpPr>
        <xdr:cNvPr id="462" name="直線コネクタ 461">
          <a:extLst>
            <a:ext uri="{FF2B5EF4-FFF2-40B4-BE49-F238E27FC236}">
              <a16:creationId xmlns:a16="http://schemas.microsoft.com/office/drawing/2014/main" xmlns="" id="{E01F0BCC-74A9-405F-8143-426E93AE0481}"/>
            </a:ext>
          </a:extLst>
        </xdr:cNvPr>
        <xdr:cNvCxnSpPr/>
      </xdr:nvCxnSpPr>
      <xdr:spPr>
        <a:xfrm>
          <a:off x="19545300" y="703478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120667</xdr:rowOff>
    </xdr:from>
    <xdr:ext cx="469744" cy="259045"/>
    <xdr:sp macro="" textlink="">
      <xdr:nvSpPr>
        <xdr:cNvPr id="463" name="n_1aveValue【認定こども園・幼稚園・保育所】&#10;一人当たり面積">
          <a:extLst>
            <a:ext uri="{FF2B5EF4-FFF2-40B4-BE49-F238E27FC236}">
              <a16:creationId xmlns:a16="http://schemas.microsoft.com/office/drawing/2014/main" xmlns="" id="{6FD10A61-1A88-4C12-AE49-A3BCE97B3EF4}"/>
            </a:ext>
          </a:extLst>
        </xdr:cNvPr>
        <xdr:cNvSpPr txBox="1"/>
      </xdr:nvSpPr>
      <xdr:spPr>
        <a:xfrm>
          <a:off x="21075727" y="6464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141241</xdr:rowOff>
    </xdr:from>
    <xdr:ext cx="469744" cy="259045"/>
    <xdr:sp macro="" textlink="">
      <xdr:nvSpPr>
        <xdr:cNvPr id="464" name="n_2aveValue【認定こども園・幼稚園・保育所】&#10;一人当たり面積">
          <a:extLst>
            <a:ext uri="{FF2B5EF4-FFF2-40B4-BE49-F238E27FC236}">
              <a16:creationId xmlns:a16="http://schemas.microsoft.com/office/drawing/2014/main" xmlns="" id="{8946355C-F3D3-42E4-A362-014CD54CA2E5}"/>
            </a:ext>
          </a:extLst>
        </xdr:cNvPr>
        <xdr:cNvSpPr txBox="1"/>
      </xdr:nvSpPr>
      <xdr:spPr>
        <a:xfrm>
          <a:off x="20199427" y="6484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132097</xdr:rowOff>
    </xdr:from>
    <xdr:ext cx="469744" cy="259045"/>
    <xdr:sp macro="" textlink="">
      <xdr:nvSpPr>
        <xdr:cNvPr id="465" name="n_3aveValue【認定こども園・幼稚園・保育所】&#10;一人当たり面積">
          <a:extLst>
            <a:ext uri="{FF2B5EF4-FFF2-40B4-BE49-F238E27FC236}">
              <a16:creationId xmlns:a16="http://schemas.microsoft.com/office/drawing/2014/main" xmlns="" id="{DB771617-F926-4FE9-BAA4-A77D1647F183}"/>
            </a:ext>
          </a:extLst>
        </xdr:cNvPr>
        <xdr:cNvSpPr txBox="1"/>
      </xdr:nvSpPr>
      <xdr:spPr>
        <a:xfrm>
          <a:off x="19310427" y="647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86123</xdr:rowOff>
    </xdr:from>
    <xdr:ext cx="469744" cy="259045"/>
    <xdr:sp macro="" textlink="">
      <xdr:nvSpPr>
        <xdr:cNvPr id="466" name="n_1mainValue【認定こども園・幼稚園・保育所】&#10;一人当たり面積">
          <a:extLst>
            <a:ext uri="{FF2B5EF4-FFF2-40B4-BE49-F238E27FC236}">
              <a16:creationId xmlns:a16="http://schemas.microsoft.com/office/drawing/2014/main" xmlns="" id="{C2F300FC-6361-4A7E-8F55-C79A26BC51FA}"/>
            </a:ext>
          </a:extLst>
        </xdr:cNvPr>
        <xdr:cNvSpPr txBox="1"/>
      </xdr:nvSpPr>
      <xdr:spPr>
        <a:xfrm>
          <a:off x="21075727" y="7115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88409</xdr:rowOff>
    </xdr:from>
    <xdr:ext cx="469744" cy="259045"/>
    <xdr:sp macro="" textlink="">
      <xdr:nvSpPr>
        <xdr:cNvPr id="467" name="n_2mainValue【認定こども園・幼稚園・保育所】&#10;一人当たり面積">
          <a:extLst>
            <a:ext uri="{FF2B5EF4-FFF2-40B4-BE49-F238E27FC236}">
              <a16:creationId xmlns:a16="http://schemas.microsoft.com/office/drawing/2014/main" xmlns="" id="{DC3EF55E-95EA-4C1D-B66D-C5D260927185}"/>
            </a:ext>
          </a:extLst>
        </xdr:cNvPr>
        <xdr:cNvSpPr txBox="1"/>
      </xdr:nvSpPr>
      <xdr:spPr>
        <a:xfrm>
          <a:off x="20199427" y="7117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47261</xdr:rowOff>
    </xdr:from>
    <xdr:ext cx="469744" cy="259045"/>
    <xdr:sp macro="" textlink="">
      <xdr:nvSpPr>
        <xdr:cNvPr id="468" name="n_3mainValue【認定こども園・幼稚園・保育所】&#10;一人当たり面積">
          <a:extLst>
            <a:ext uri="{FF2B5EF4-FFF2-40B4-BE49-F238E27FC236}">
              <a16:creationId xmlns:a16="http://schemas.microsoft.com/office/drawing/2014/main" xmlns="" id="{7EE35143-B4A9-4764-B67D-4EB1FF77A7AE}"/>
            </a:ext>
          </a:extLst>
        </xdr:cNvPr>
        <xdr:cNvSpPr txBox="1"/>
      </xdr:nvSpPr>
      <xdr:spPr>
        <a:xfrm>
          <a:off x="19310427" y="7076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69" name="正方形/長方形 468">
          <a:extLst>
            <a:ext uri="{FF2B5EF4-FFF2-40B4-BE49-F238E27FC236}">
              <a16:creationId xmlns:a16="http://schemas.microsoft.com/office/drawing/2014/main" xmlns="" id="{4A1B3320-3E42-4462-8902-2348CFAF6513}"/>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70" name="正方形/長方形 469">
          <a:extLst>
            <a:ext uri="{FF2B5EF4-FFF2-40B4-BE49-F238E27FC236}">
              <a16:creationId xmlns:a16="http://schemas.microsoft.com/office/drawing/2014/main" xmlns="" id="{1141E846-4507-47AF-81EB-D6243187FBE3}"/>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71" name="正方形/長方形 470">
          <a:extLst>
            <a:ext uri="{FF2B5EF4-FFF2-40B4-BE49-F238E27FC236}">
              <a16:creationId xmlns:a16="http://schemas.microsoft.com/office/drawing/2014/main" xmlns="" id="{2E7594EB-A040-4CE9-8399-E01E2CA8CBD9}"/>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72" name="正方形/長方形 471">
          <a:extLst>
            <a:ext uri="{FF2B5EF4-FFF2-40B4-BE49-F238E27FC236}">
              <a16:creationId xmlns:a16="http://schemas.microsoft.com/office/drawing/2014/main" xmlns="" id="{6DE0234F-42F8-4216-96FA-4F795740DAC1}"/>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73" name="正方形/長方形 472">
          <a:extLst>
            <a:ext uri="{FF2B5EF4-FFF2-40B4-BE49-F238E27FC236}">
              <a16:creationId xmlns:a16="http://schemas.microsoft.com/office/drawing/2014/main" xmlns="" id="{6AD3312D-1420-4D1C-A17F-F1A4A1CE998F}"/>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74" name="正方形/長方形 473">
          <a:extLst>
            <a:ext uri="{FF2B5EF4-FFF2-40B4-BE49-F238E27FC236}">
              <a16:creationId xmlns:a16="http://schemas.microsoft.com/office/drawing/2014/main" xmlns="" id="{B08E6145-4DA3-4831-9FE9-EDF178977883}"/>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75" name="正方形/長方形 474">
          <a:extLst>
            <a:ext uri="{FF2B5EF4-FFF2-40B4-BE49-F238E27FC236}">
              <a16:creationId xmlns:a16="http://schemas.microsoft.com/office/drawing/2014/main" xmlns="" id="{93D23C05-09E6-416F-8BD7-3569E9C900F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76" name="正方形/長方形 475">
          <a:extLst>
            <a:ext uri="{FF2B5EF4-FFF2-40B4-BE49-F238E27FC236}">
              <a16:creationId xmlns:a16="http://schemas.microsoft.com/office/drawing/2014/main" xmlns="" id="{5BB7AF7C-68F0-420B-BF42-8A6DB2E77A45}"/>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77" name="テキスト ボックス 476">
          <a:extLst>
            <a:ext uri="{FF2B5EF4-FFF2-40B4-BE49-F238E27FC236}">
              <a16:creationId xmlns:a16="http://schemas.microsoft.com/office/drawing/2014/main" xmlns="" id="{1DEE676B-0F34-451C-8686-B418608E8C1F}"/>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78" name="直線コネクタ 477">
          <a:extLst>
            <a:ext uri="{FF2B5EF4-FFF2-40B4-BE49-F238E27FC236}">
              <a16:creationId xmlns:a16="http://schemas.microsoft.com/office/drawing/2014/main" xmlns="" id="{304364A4-7E82-4209-888C-9B7B42F46448}"/>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65</xdr:row>
      <xdr:rowOff>143527</xdr:rowOff>
    </xdr:from>
    <xdr:ext cx="338939" cy="259045"/>
    <xdr:sp macro="" textlink="">
      <xdr:nvSpPr>
        <xdr:cNvPr id="479" name="テキスト ボックス 478">
          <a:extLst>
            <a:ext uri="{FF2B5EF4-FFF2-40B4-BE49-F238E27FC236}">
              <a16:creationId xmlns:a16="http://schemas.microsoft.com/office/drawing/2014/main" xmlns="" id="{D097737E-47D6-4283-8BBD-960F284DC320}"/>
            </a:ext>
          </a:extLst>
        </xdr:cNvPr>
        <xdr:cNvSpPr txBox="1"/>
      </xdr:nvSpPr>
      <xdr:spPr>
        <a:xfrm>
          <a:off x="12107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80" name="直線コネクタ 479">
          <a:extLst>
            <a:ext uri="{FF2B5EF4-FFF2-40B4-BE49-F238E27FC236}">
              <a16:creationId xmlns:a16="http://schemas.microsoft.com/office/drawing/2014/main" xmlns="" id="{11C87DD8-CBBC-4CA4-B4D4-5F02CE2EDDEA}"/>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481" name="テキスト ボックス 480">
          <a:extLst>
            <a:ext uri="{FF2B5EF4-FFF2-40B4-BE49-F238E27FC236}">
              <a16:creationId xmlns:a16="http://schemas.microsoft.com/office/drawing/2014/main" xmlns="" id="{3F1870D3-0B14-4FCD-BD1A-AD4FABAE6BD4}"/>
            </a:ext>
          </a:extLst>
        </xdr:cNvPr>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82" name="直線コネクタ 481">
          <a:extLst>
            <a:ext uri="{FF2B5EF4-FFF2-40B4-BE49-F238E27FC236}">
              <a16:creationId xmlns:a16="http://schemas.microsoft.com/office/drawing/2014/main" xmlns="" id="{5E96A585-37CC-4564-8956-147460131C65}"/>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83" name="テキスト ボックス 482">
          <a:extLst>
            <a:ext uri="{FF2B5EF4-FFF2-40B4-BE49-F238E27FC236}">
              <a16:creationId xmlns:a16="http://schemas.microsoft.com/office/drawing/2014/main" xmlns="" id="{D2E5DB77-9833-490A-95E7-EC7B4C0CD623}"/>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84" name="直線コネクタ 483">
          <a:extLst>
            <a:ext uri="{FF2B5EF4-FFF2-40B4-BE49-F238E27FC236}">
              <a16:creationId xmlns:a16="http://schemas.microsoft.com/office/drawing/2014/main" xmlns="" id="{4C96B61F-4911-4351-8B54-8843189F6AD3}"/>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85" name="テキスト ボックス 484">
          <a:extLst>
            <a:ext uri="{FF2B5EF4-FFF2-40B4-BE49-F238E27FC236}">
              <a16:creationId xmlns:a16="http://schemas.microsoft.com/office/drawing/2014/main" xmlns="" id="{83F5EFCA-A8D0-4E46-B334-617451D02492}"/>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86" name="直線コネクタ 485">
          <a:extLst>
            <a:ext uri="{FF2B5EF4-FFF2-40B4-BE49-F238E27FC236}">
              <a16:creationId xmlns:a16="http://schemas.microsoft.com/office/drawing/2014/main" xmlns="" id="{0D765DE8-E045-4A11-9C7A-C6775B2FCD5D}"/>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87" name="テキスト ボックス 486">
          <a:extLst>
            <a:ext uri="{FF2B5EF4-FFF2-40B4-BE49-F238E27FC236}">
              <a16:creationId xmlns:a16="http://schemas.microsoft.com/office/drawing/2014/main" xmlns="" id="{A5E681EE-1FAB-492F-B25B-246EFE28DCFD}"/>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88" name="直線コネクタ 487">
          <a:extLst>
            <a:ext uri="{FF2B5EF4-FFF2-40B4-BE49-F238E27FC236}">
              <a16:creationId xmlns:a16="http://schemas.microsoft.com/office/drawing/2014/main" xmlns="" id="{8E246A15-2C98-4A5D-AC08-664632C36B98}"/>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124477</xdr:rowOff>
    </xdr:from>
    <xdr:ext cx="467179" cy="259045"/>
    <xdr:sp macro="" textlink="">
      <xdr:nvSpPr>
        <xdr:cNvPr id="489" name="テキスト ボックス 488">
          <a:extLst>
            <a:ext uri="{FF2B5EF4-FFF2-40B4-BE49-F238E27FC236}">
              <a16:creationId xmlns:a16="http://schemas.microsoft.com/office/drawing/2014/main" xmlns="" id="{48E8AE9F-6D71-4310-BFC2-A91F3BDA456C}"/>
            </a:ext>
          </a:extLst>
        </xdr:cNvPr>
        <xdr:cNvSpPr txBox="1"/>
      </xdr:nvSpPr>
      <xdr:spPr>
        <a:xfrm>
          <a:off x="11978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90" name="直線コネクタ 489">
          <a:extLst>
            <a:ext uri="{FF2B5EF4-FFF2-40B4-BE49-F238E27FC236}">
              <a16:creationId xmlns:a16="http://schemas.microsoft.com/office/drawing/2014/main" xmlns="" id="{69C6B3D5-0088-4EF7-BB28-411F18F78A83}"/>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491" name="テキスト ボックス 490">
          <a:extLst>
            <a:ext uri="{FF2B5EF4-FFF2-40B4-BE49-F238E27FC236}">
              <a16:creationId xmlns:a16="http://schemas.microsoft.com/office/drawing/2014/main" xmlns="" id="{F391BE76-7795-4AC9-9FA2-D732FB419B54}"/>
            </a:ext>
          </a:extLst>
        </xdr:cNvPr>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92" name="【学校施設】&#10;有形固定資産減価償却率グラフ枠">
          <a:extLst>
            <a:ext uri="{FF2B5EF4-FFF2-40B4-BE49-F238E27FC236}">
              <a16:creationId xmlns:a16="http://schemas.microsoft.com/office/drawing/2014/main" xmlns="" id="{65D427E5-7D71-4C1B-8543-554D5F06990F}"/>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146685</xdr:rowOff>
    </xdr:from>
    <xdr:to>
      <xdr:col>85</xdr:col>
      <xdr:colOff>126364</xdr:colOff>
      <xdr:row>62</xdr:row>
      <xdr:rowOff>163830</xdr:rowOff>
    </xdr:to>
    <xdr:cxnSp macro="">
      <xdr:nvCxnSpPr>
        <xdr:cNvPr id="493" name="直線コネクタ 492">
          <a:extLst>
            <a:ext uri="{FF2B5EF4-FFF2-40B4-BE49-F238E27FC236}">
              <a16:creationId xmlns:a16="http://schemas.microsoft.com/office/drawing/2014/main" xmlns="" id="{5F29ADF5-CD78-4881-9F1A-5BC79C69ECD2}"/>
            </a:ext>
          </a:extLst>
        </xdr:cNvPr>
        <xdr:cNvCxnSpPr/>
      </xdr:nvCxnSpPr>
      <xdr:spPr>
        <a:xfrm flipV="1">
          <a:off x="16318864" y="9747885"/>
          <a:ext cx="0" cy="1045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167657</xdr:rowOff>
    </xdr:from>
    <xdr:ext cx="405111" cy="259045"/>
    <xdr:sp macro="" textlink="">
      <xdr:nvSpPr>
        <xdr:cNvPr id="494" name="【学校施設】&#10;有形固定資産減価償却率最小値テキスト">
          <a:extLst>
            <a:ext uri="{FF2B5EF4-FFF2-40B4-BE49-F238E27FC236}">
              <a16:creationId xmlns:a16="http://schemas.microsoft.com/office/drawing/2014/main" xmlns="" id="{8D49E55E-D441-4D94-A87C-F5E65BC6CBA1}"/>
            </a:ext>
          </a:extLst>
        </xdr:cNvPr>
        <xdr:cNvSpPr txBox="1"/>
      </xdr:nvSpPr>
      <xdr:spPr>
        <a:xfrm>
          <a:off x="16357600" y="1079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163830</xdr:rowOff>
    </xdr:from>
    <xdr:to>
      <xdr:col>86</xdr:col>
      <xdr:colOff>25400</xdr:colOff>
      <xdr:row>62</xdr:row>
      <xdr:rowOff>163830</xdr:rowOff>
    </xdr:to>
    <xdr:cxnSp macro="">
      <xdr:nvCxnSpPr>
        <xdr:cNvPr id="495" name="直線コネクタ 494">
          <a:extLst>
            <a:ext uri="{FF2B5EF4-FFF2-40B4-BE49-F238E27FC236}">
              <a16:creationId xmlns:a16="http://schemas.microsoft.com/office/drawing/2014/main" xmlns="" id="{4BB0EFA8-4747-4F5B-97EA-7BCFB64C572B}"/>
            </a:ext>
          </a:extLst>
        </xdr:cNvPr>
        <xdr:cNvCxnSpPr/>
      </xdr:nvCxnSpPr>
      <xdr:spPr>
        <a:xfrm>
          <a:off x="16230600" y="10793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93362</xdr:rowOff>
    </xdr:from>
    <xdr:ext cx="405111" cy="259045"/>
    <xdr:sp macro="" textlink="">
      <xdr:nvSpPr>
        <xdr:cNvPr id="496" name="【学校施設】&#10;有形固定資産減価償却率最大値テキスト">
          <a:extLst>
            <a:ext uri="{FF2B5EF4-FFF2-40B4-BE49-F238E27FC236}">
              <a16:creationId xmlns:a16="http://schemas.microsoft.com/office/drawing/2014/main" xmlns="" id="{8F709D62-AA6D-4059-87F0-ECCF5A2A8B72}"/>
            </a:ext>
          </a:extLst>
        </xdr:cNvPr>
        <xdr:cNvSpPr txBox="1"/>
      </xdr:nvSpPr>
      <xdr:spPr>
        <a:xfrm>
          <a:off x="16357600" y="9523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146685</xdr:rowOff>
    </xdr:from>
    <xdr:to>
      <xdr:col>86</xdr:col>
      <xdr:colOff>25400</xdr:colOff>
      <xdr:row>56</xdr:row>
      <xdr:rowOff>146685</xdr:rowOff>
    </xdr:to>
    <xdr:cxnSp macro="">
      <xdr:nvCxnSpPr>
        <xdr:cNvPr id="497" name="直線コネクタ 496">
          <a:extLst>
            <a:ext uri="{FF2B5EF4-FFF2-40B4-BE49-F238E27FC236}">
              <a16:creationId xmlns:a16="http://schemas.microsoft.com/office/drawing/2014/main" xmlns="" id="{95B5A408-E71A-43D2-9D7B-C39B52FBEAAE}"/>
            </a:ext>
          </a:extLst>
        </xdr:cNvPr>
        <xdr:cNvCxnSpPr/>
      </xdr:nvCxnSpPr>
      <xdr:spPr>
        <a:xfrm>
          <a:off x="16230600" y="974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137812</xdr:rowOff>
    </xdr:from>
    <xdr:ext cx="405111" cy="259045"/>
    <xdr:sp macro="" textlink="">
      <xdr:nvSpPr>
        <xdr:cNvPr id="498" name="【学校施設】&#10;有形固定資産減価償却率平均値テキスト">
          <a:extLst>
            <a:ext uri="{FF2B5EF4-FFF2-40B4-BE49-F238E27FC236}">
              <a16:creationId xmlns:a16="http://schemas.microsoft.com/office/drawing/2014/main" xmlns="" id="{B53BAC81-C4F9-4C73-B09E-759F6C646689}"/>
            </a:ext>
          </a:extLst>
        </xdr:cNvPr>
        <xdr:cNvSpPr txBox="1"/>
      </xdr:nvSpPr>
      <xdr:spPr>
        <a:xfrm>
          <a:off x="16357600" y="100819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114935</xdr:rowOff>
    </xdr:from>
    <xdr:to>
      <xdr:col>85</xdr:col>
      <xdr:colOff>177800</xdr:colOff>
      <xdr:row>60</xdr:row>
      <xdr:rowOff>45085</xdr:rowOff>
    </xdr:to>
    <xdr:sp macro="" textlink="">
      <xdr:nvSpPr>
        <xdr:cNvPr id="499" name="フローチャート: 判断 498">
          <a:extLst>
            <a:ext uri="{FF2B5EF4-FFF2-40B4-BE49-F238E27FC236}">
              <a16:creationId xmlns:a16="http://schemas.microsoft.com/office/drawing/2014/main" xmlns="" id="{AE23BAE1-D3ED-4652-AE0C-2C3BE5644284}"/>
            </a:ext>
          </a:extLst>
        </xdr:cNvPr>
        <xdr:cNvSpPr/>
      </xdr:nvSpPr>
      <xdr:spPr>
        <a:xfrm>
          <a:off x="16268700" y="10230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118745</xdr:rowOff>
    </xdr:from>
    <xdr:to>
      <xdr:col>81</xdr:col>
      <xdr:colOff>101600</xdr:colOff>
      <xdr:row>60</xdr:row>
      <xdr:rowOff>48895</xdr:rowOff>
    </xdr:to>
    <xdr:sp macro="" textlink="">
      <xdr:nvSpPr>
        <xdr:cNvPr id="500" name="フローチャート: 判断 499">
          <a:extLst>
            <a:ext uri="{FF2B5EF4-FFF2-40B4-BE49-F238E27FC236}">
              <a16:creationId xmlns:a16="http://schemas.microsoft.com/office/drawing/2014/main" xmlns="" id="{8959B1D4-8387-40B3-8284-48293B244552}"/>
            </a:ext>
          </a:extLst>
        </xdr:cNvPr>
        <xdr:cNvSpPr/>
      </xdr:nvSpPr>
      <xdr:spPr>
        <a:xfrm>
          <a:off x="15430500" y="1023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130175</xdr:rowOff>
    </xdr:from>
    <xdr:to>
      <xdr:col>76</xdr:col>
      <xdr:colOff>165100</xdr:colOff>
      <xdr:row>60</xdr:row>
      <xdr:rowOff>60325</xdr:rowOff>
    </xdr:to>
    <xdr:sp macro="" textlink="">
      <xdr:nvSpPr>
        <xdr:cNvPr id="501" name="フローチャート: 判断 500">
          <a:extLst>
            <a:ext uri="{FF2B5EF4-FFF2-40B4-BE49-F238E27FC236}">
              <a16:creationId xmlns:a16="http://schemas.microsoft.com/office/drawing/2014/main" xmlns="" id="{89313A1C-2362-4438-BAFA-B1E180245972}"/>
            </a:ext>
          </a:extLst>
        </xdr:cNvPr>
        <xdr:cNvSpPr/>
      </xdr:nvSpPr>
      <xdr:spPr>
        <a:xfrm>
          <a:off x="14541500" y="1024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153035</xdr:rowOff>
    </xdr:from>
    <xdr:to>
      <xdr:col>72</xdr:col>
      <xdr:colOff>38100</xdr:colOff>
      <xdr:row>60</xdr:row>
      <xdr:rowOff>83185</xdr:rowOff>
    </xdr:to>
    <xdr:sp macro="" textlink="">
      <xdr:nvSpPr>
        <xdr:cNvPr id="502" name="フローチャート: 判断 501">
          <a:extLst>
            <a:ext uri="{FF2B5EF4-FFF2-40B4-BE49-F238E27FC236}">
              <a16:creationId xmlns:a16="http://schemas.microsoft.com/office/drawing/2014/main" xmlns="" id="{C2C365A8-1509-4D5F-96CC-7749D7E69100}"/>
            </a:ext>
          </a:extLst>
        </xdr:cNvPr>
        <xdr:cNvSpPr/>
      </xdr:nvSpPr>
      <xdr:spPr>
        <a:xfrm>
          <a:off x="13652500" y="1026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xmlns="" id="{7B4EB45B-7FF7-4038-924F-FB67CCD3D264}"/>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xmlns="" id="{15DC9C63-B4F5-4C06-BE20-A59C905FB18E}"/>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xmlns="" id="{C5D8031F-C38C-446C-AE38-E14592F95BA5}"/>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xmlns="" id="{BE3230CA-2AF1-47A1-A7E8-9E30E5E6914A}"/>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xmlns="" id="{018B0A65-679A-45B3-92BB-5DBD6DD12E01}"/>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57785</xdr:rowOff>
    </xdr:from>
    <xdr:to>
      <xdr:col>85</xdr:col>
      <xdr:colOff>177800</xdr:colOff>
      <xdr:row>60</xdr:row>
      <xdr:rowOff>159385</xdr:rowOff>
    </xdr:to>
    <xdr:sp macro="" textlink="">
      <xdr:nvSpPr>
        <xdr:cNvPr id="508" name="楕円 507">
          <a:extLst>
            <a:ext uri="{FF2B5EF4-FFF2-40B4-BE49-F238E27FC236}">
              <a16:creationId xmlns:a16="http://schemas.microsoft.com/office/drawing/2014/main" xmlns="" id="{2999EFAE-AEE0-4EB4-8CE2-714A1B20E14C}"/>
            </a:ext>
          </a:extLst>
        </xdr:cNvPr>
        <xdr:cNvSpPr/>
      </xdr:nvSpPr>
      <xdr:spPr>
        <a:xfrm>
          <a:off x="16268700" y="10344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36212</xdr:rowOff>
    </xdr:from>
    <xdr:ext cx="405111" cy="259045"/>
    <xdr:sp macro="" textlink="">
      <xdr:nvSpPr>
        <xdr:cNvPr id="509" name="【学校施設】&#10;有形固定資産減価償却率該当値テキスト">
          <a:extLst>
            <a:ext uri="{FF2B5EF4-FFF2-40B4-BE49-F238E27FC236}">
              <a16:creationId xmlns:a16="http://schemas.microsoft.com/office/drawing/2014/main" xmlns="" id="{5C3229BD-8D35-4D65-BDDE-CD1457DACFA8}"/>
            </a:ext>
          </a:extLst>
        </xdr:cNvPr>
        <xdr:cNvSpPr txBox="1"/>
      </xdr:nvSpPr>
      <xdr:spPr>
        <a:xfrm>
          <a:off x="16357600" y="10323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99695</xdr:rowOff>
    </xdr:from>
    <xdr:to>
      <xdr:col>81</xdr:col>
      <xdr:colOff>101600</xdr:colOff>
      <xdr:row>61</xdr:row>
      <xdr:rowOff>29845</xdr:rowOff>
    </xdr:to>
    <xdr:sp macro="" textlink="">
      <xdr:nvSpPr>
        <xdr:cNvPr id="510" name="楕円 509">
          <a:extLst>
            <a:ext uri="{FF2B5EF4-FFF2-40B4-BE49-F238E27FC236}">
              <a16:creationId xmlns:a16="http://schemas.microsoft.com/office/drawing/2014/main" xmlns="" id="{D8E137CD-1FEA-449D-8299-866E34B08844}"/>
            </a:ext>
          </a:extLst>
        </xdr:cNvPr>
        <xdr:cNvSpPr/>
      </xdr:nvSpPr>
      <xdr:spPr>
        <a:xfrm>
          <a:off x="15430500" y="1038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108585</xdr:rowOff>
    </xdr:from>
    <xdr:to>
      <xdr:col>85</xdr:col>
      <xdr:colOff>127000</xdr:colOff>
      <xdr:row>60</xdr:row>
      <xdr:rowOff>150495</xdr:rowOff>
    </xdr:to>
    <xdr:cxnSp macro="">
      <xdr:nvCxnSpPr>
        <xdr:cNvPr id="511" name="直線コネクタ 510">
          <a:extLst>
            <a:ext uri="{FF2B5EF4-FFF2-40B4-BE49-F238E27FC236}">
              <a16:creationId xmlns:a16="http://schemas.microsoft.com/office/drawing/2014/main" xmlns="" id="{DFC96F85-21FB-48D3-8D71-10681CDBE825}"/>
            </a:ext>
          </a:extLst>
        </xdr:cNvPr>
        <xdr:cNvCxnSpPr/>
      </xdr:nvCxnSpPr>
      <xdr:spPr>
        <a:xfrm flipV="1">
          <a:off x="15481300" y="10395585"/>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101600</xdr:rowOff>
    </xdr:from>
    <xdr:to>
      <xdr:col>76</xdr:col>
      <xdr:colOff>165100</xdr:colOff>
      <xdr:row>61</xdr:row>
      <xdr:rowOff>31750</xdr:rowOff>
    </xdr:to>
    <xdr:sp macro="" textlink="">
      <xdr:nvSpPr>
        <xdr:cNvPr id="512" name="楕円 511">
          <a:extLst>
            <a:ext uri="{FF2B5EF4-FFF2-40B4-BE49-F238E27FC236}">
              <a16:creationId xmlns:a16="http://schemas.microsoft.com/office/drawing/2014/main" xmlns="" id="{6E640987-DC53-41EB-885A-F30CD2F3DE29}"/>
            </a:ext>
          </a:extLst>
        </xdr:cNvPr>
        <xdr:cNvSpPr/>
      </xdr:nvSpPr>
      <xdr:spPr>
        <a:xfrm>
          <a:off x="14541500" y="1038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150495</xdr:rowOff>
    </xdr:from>
    <xdr:to>
      <xdr:col>81</xdr:col>
      <xdr:colOff>50800</xdr:colOff>
      <xdr:row>60</xdr:row>
      <xdr:rowOff>152400</xdr:rowOff>
    </xdr:to>
    <xdr:cxnSp macro="">
      <xdr:nvCxnSpPr>
        <xdr:cNvPr id="513" name="直線コネクタ 512">
          <a:extLst>
            <a:ext uri="{FF2B5EF4-FFF2-40B4-BE49-F238E27FC236}">
              <a16:creationId xmlns:a16="http://schemas.microsoft.com/office/drawing/2014/main" xmlns="" id="{B4182ACE-8BC0-48B3-9B0F-18E5B4BFFAD5}"/>
            </a:ext>
          </a:extLst>
        </xdr:cNvPr>
        <xdr:cNvCxnSpPr/>
      </xdr:nvCxnSpPr>
      <xdr:spPr>
        <a:xfrm flipV="1">
          <a:off x="14592300" y="1043749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141605</xdr:rowOff>
    </xdr:from>
    <xdr:to>
      <xdr:col>72</xdr:col>
      <xdr:colOff>38100</xdr:colOff>
      <xdr:row>61</xdr:row>
      <xdr:rowOff>71755</xdr:rowOff>
    </xdr:to>
    <xdr:sp macro="" textlink="">
      <xdr:nvSpPr>
        <xdr:cNvPr id="514" name="楕円 513">
          <a:extLst>
            <a:ext uri="{FF2B5EF4-FFF2-40B4-BE49-F238E27FC236}">
              <a16:creationId xmlns:a16="http://schemas.microsoft.com/office/drawing/2014/main" xmlns="" id="{CA287247-A3B2-4782-9445-572A870A0A3A}"/>
            </a:ext>
          </a:extLst>
        </xdr:cNvPr>
        <xdr:cNvSpPr/>
      </xdr:nvSpPr>
      <xdr:spPr>
        <a:xfrm>
          <a:off x="13652500" y="1042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152400</xdr:rowOff>
    </xdr:from>
    <xdr:to>
      <xdr:col>76</xdr:col>
      <xdr:colOff>114300</xdr:colOff>
      <xdr:row>61</xdr:row>
      <xdr:rowOff>20955</xdr:rowOff>
    </xdr:to>
    <xdr:cxnSp macro="">
      <xdr:nvCxnSpPr>
        <xdr:cNvPr id="515" name="直線コネクタ 514">
          <a:extLst>
            <a:ext uri="{FF2B5EF4-FFF2-40B4-BE49-F238E27FC236}">
              <a16:creationId xmlns:a16="http://schemas.microsoft.com/office/drawing/2014/main" xmlns="" id="{218F1578-6CFD-4827-9577-3E1DAB4F2FEF}"/>
            </a:ext>
          </a:extLst>
        </xdr:cNvPr>
        <xdr:cNvCxnSpPr/>
      </xdr:nvCxnSpPr>
      <xdr:spPr>
        <a:xfrm flipV="1">
          <a:off x="13703300" y="1043940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65422</xdr:rowOff>
    </xdr:from>
    <xdr:ext cx="405111" cy="259045"/>
    <xdr:sp macro="" textlink="">
      <xdr:nvSpPr>
        <xdr:cNvPr id="516" name="n_1aveValue【学校施設】&#10;有形固定資産減価償却率">
          <a:extLst>
            <a:ext uri="{FF2B5EF4-FFF2-40B4-BE49-F238E27FC236}">
              <a16:creationId xmlns:a16="http://schemas.microsoft.com/office/drawing/2014/main" xmlns="" id="{658F992E-A85A-4988-B8C7-69886D3FB280}"/>
            </a:ext>
          </a:extLst>
        </xdr:cNvPr>
        <xdr:cNvSpPr txBox="1"/>
      </xdr:nvSpPr>
      <xdr:spPr>
        <a:xfrm>
          <a:off x="15266044" y="1000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76852</xdr:rowOff>
    </xdr:from>
    <xdr:ext cx="405111" cy="259045"/>
    <xdr:sp macro="" textlink="">
      <xdr:nvSpPr>
        <xdr:cNvPr id="517" name="n_2aveValue【学校施設】&#10;有形固定資産減価償却率">
          <a:extLst>
            <a:ext uri="{FF2B5EF4-FFF2-40B4-BE49-F238E27FC236}">
              <a16:creationId xmlns:a16="http://schemas.microsoft.com/office/drawing/2014/main" xmlns="" id="{0E9AD037-F83B-453B-9680-FB9BF46DC8CE}"/>
            </a:ext>
          </a:extLst>
        </xdr:cNvPr>
        <xdr:cNvSpPr txBox="1"/>
      </xdr:nvSpPr>
      <xdr:spPr>
        <a:xfrm>
          <a:off x="14389744" y="1002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99712</xdr:rowOff>
    </xdr:from>
    <xdr:ext cx="405111" cy="259045"/>
    <xdr:sp macro="" textlink="">
      <xdr:nvSpPr>
        <xdr:cNvPr id="518" name="n_3aveValue【学校施設】&#10;有形固定資産減価償却率">
          <a:extLst>
            <a:ext uri="{FF2B5EF4-FFF2-40B4-BE49-F238E27FC236}">
              <a16:creationId xmlns:a16="http://schemas.microsoft.com/office/drawing/2014/main" xmlns="" id="{FEEE8F6C-A098-41DB-A1C0-FD1B757F20E6}"/>
            </a:ext>
          </a:extLst>
        </xdr:cNvPr>
        <xdr:cNvSpPr txBox="1"/>
      </xdr:nvSpPr>
      <xdr:spPr>
        <a:xfrm>
          <a:off x="13500744" y="10043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20972</xdr:rowOff>
    </xdr:from>
    <xdr:ext cx="405111" cy="259045"/>
    <xdr:sp macro="" textlink="">
      <xdr:nvSpPr>
        <xdr:cNvPr id="519" name="n_1mainValue【学校施設】&#10;有形固定資産減価償却率">
          <a:extLst>
            <a:ext uri="{FF2B5EF4-FFF2-40B4-BE49-F238E27FC236}">
              <a16:creationId xmlns:a16="http://schemas.microsoft.com/office/drawing/2014/main" xmlns="" id="{DA888A07-3829-470E-A5FC-89C71A52D091}"/>
            </a:ext>
          </a:extLst>
        </xdr:cNvPr>
        <xdr:cNvSpPr txBox="1"/>
      </xdr:nvSpPr>
      <xdr:spPr>
        <a:xfrm>
          <a:off x="15266044" y="1047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22877</xdr:rowOff>
    </xdr:from>
    <xdr:ext cx="405111" cy="259045"/>
    <xdr:sp macro="" textlink="">
      <xdr:nvSpPr>
        <xdr:cNvPr id="520" name="n_2mainValue【学校施設】&#10;有形固定資産減価償却率">
          <a:extLst>
            <a:ext uri="{FF2B5EF4-FFF2-40B4-BE49-F238E27FC236}">
              <a16:creationId xmlns:a16="http://schemas.microsoft.com/office/drawing/2014/main" xmlns="" id="{E96958E2-90AB-4093-8BBE-1730AE363346}"/>
            </a:ext>
          </a:extLst>
        </xdr:cNvPr>
        <xdr:cNvSpPr txBox="1"/>
      </xdr:nvSpPr>
      <xdr:spPr>
        <a:xfrm>
          <a:off x="14389744" y="1048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62882</xdr:rowOff>
    </xdr:from>
    <xdr:ext cx="405111" cy="259045"/>
    <xdr:sp macro="" textlink="">
      <xdr:nvSpPr>
        <xdr:cNvPr id="521" name="n_3mainValue【学校施設】&#10;有形固定資産減価償却率">
          <a:extLst>
            <a:ext uri="{FF2B5EF4-FFF2-40B4-BE49-F238E27FC236}">
              <a16:creationId xmlns:a16="http://schemas.microsoft.com/office/drawing/2014/main" xmlns="" id="{F96DACE5-D012-428E-8352-82395B9D42B6}"/>
            </a:ext>
          </a:extLst>
        </xdr:cNvPr>
        <xdr:cNvSpPr txBox="1"/>
      </xdr:nvSpPr>
      <xdr:spPr>
        <a:xfrm>
          <a:off x="13500744" y="10521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22" name="正方形/長方形 521">
          <a:extLst>
            <a:ext uri="{FF2B5EF4-FFF2-40B4-BE49-F238E27FC236}">
              <a16:creationId xmlns:a16="http://schemas.microsoft.com/office/drawing/2014/main" xmlns="" id="{439B86FA-AA5A-4C81-A54E-1DFF28510B69}"/>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23" name="正方形/長方形 522">
          <a:extLst>
            <a:ext uri="{FF2B5EF4-FFF2-40B4-BE49-F238E27FC236}">
              <a16:creationId xmlns:a16="http://schemas.microsoft.com/office/drawing/2014/main" xmlns="" id="{EB7DAB72-CCB0-4B50-B7DF-E4E9E3FC7F3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24" name="正方形/長方形 523">
          <a:extLst>
            <a:ext uri="{FF2B5EF4-FFF2-40B4-BE49-F238E27FC236}">
              <a16:creationId xmlns:a16="http://schemas.microsoft.com/office/drawing/2014/main" xmlns="" id="{023F1853-00AE-4C46-9D1B-C795B6D1AB3F}"/>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25" name="正方形/長方形 524">
          <a:extLst>
            <a:ext uri="{FF2B5EF4-FFF2-40B4-BE49-F238E27FC236}">
              <a16:creationId xmlns:a16="http://schemas.microsoft.com/office/drawing/2014/main" xmlns="" id="{18AA5944-1C35-48F7-A6EF-B86A5E153D14}"/>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26" name="正方形/長方形 525">
          <a:extLst>
            <a:ext uri="{FF2B5EF4-FFF2-40B4-BE49-F238E27FC236}">
              <a16:creationId xmlns:a16="http://schemas.microsoft.com/office/drawing/2014/main" xmlns="" id="{952728A6-5FF0-4C99-A9DE-554542711F3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7" name="正方形/長方形 526">
          <a:extLst>
            <a:ext uri="{FF2B5EF4-FFF2-40B4-BE49-F238E27FC236}">
              <a16:creationId xmlns:a16="http://schemas.microsoft.com/office/drawing/2014/main" xmlns="" id="{2FE50973-A458-40E0-B6AA-40AA344DF643}"/>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8" name="正方形/長方形 527">
          <a:extLst>
            <a:ext uri="{FF2B5EF4-FFF2-40B4-BE49-F238E27FC236}">
              <a16:creationId xmlns:a16="http://schemas.microsoft.com/office/drawing/2014/main" xmlns="" id="{84C80E2E-2D9A-4F83-8CD4-C3B08AC41BEA}"/>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9" name="正方形/長方形 528">
          <a:extLst>
            <a:ext uri="{FF2B5EF4-FFF2-40B4-BE49-F238E27FC236}">
              <a16:creationId xmlns:a16="http://schemas.microsoft.com/office/drawing/2014/main" xmlns="" id="{E5C0FF6B-D685-429D-BDA9-A91F9A5C9026}"/>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30" name="テキスト ボックス 529">
          <a:extLst>
            <a:ext uri="{FF2B5EF4-FFF2-40B4-BE49-F238E27FC236}">
              <a16:creationId xmlns:a16="http://schemas.microsoft.com/office/drawing/2014/main" xmlns="" id="{A23453C4-7FFC-4F7B-985D-42A6C062E3B7}"/>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31" name="直線コネクタ 530">
          <a:extLst>
            <a:ext uri="{FF2B5EF4-FFF2-40B4-BE49-F238E27FC236}">
              <a16:creationId xmlns:a16="http://schemas.microsoft.com/office/drawing/2014/main" xmlns="" id="{DDD8F840-AD5E-4971-86CE-84E513134A0F}"/>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32" name="直線コネクタ 531">
          <a:extLst>
            <a:ext uri="{FF2B5EF4-FFF2-40B4-BE49-F238E27FC236}">
              <a16:creationId xmlns:a16="http://schemas.microsoft.com/office/drawing/2014/main" xmlns="" id="{672E612D-A682-4396-B85F-B41313E91E77}"/>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33" name="テキスト ボックス 532">
          <a:extLst>
            <a:ext uri="{FF2B5EF4-FFF2-40B4-BE49-F238E27FC236}">
              <a16:creationId xmlns:a16="http://schemas.microsoft.com/office/drawing/2014/main" xmlns="" id="{D1F32ABD-B4B2-4E6B-B7E3-E13AE1BE68F3}"/>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34" name="直線コネクタ 533">
          <a:extLst>
            <a:ext uri="{FF2B5EF4-FFF2-40B4-BE49-F238E27FC236}">
              <a16:creationId xmlns:a16="http://schemas.microsoft.com/office/drawing/2014/main" xmlns="" id="{9220E82C-B53D-4C89-8B52-91840BE4DF5D}"/>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60</xdr:row>
      <xdr:rowOff>86377</xdr:rowOff>
    </xdr:from>
    <xdr:ext cx="531299" cy="259045"/>
    <xdr:sp macro="" textlink="">
      <xdr:nvSpPr>
        <xdr:cNvPr id="535" name="テキスト ボックス 534">
          <a:extLst>
            <a:ext uri="{FF2B5EF4-FFF2-40B4-BE49-F238E27FC236}">
              <a16:creationId xmlns:a16="http://schemas.microsoft.com/office/drawing/2014/main" xmlns="" id="{093ED442-6B6A-4730-9611-67F2CCE12CD7}"/>
            </a:ext>
          </a:extLst>
        </xdr:cNvPr>
        <xdr:cNvSpPr txBox="1"/>
      </xdr:nvSpPr>
      <xdr:spPr>
        <a:xfrm>
          <a:off x="17756701" y="1037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36" name="直線コネクタ 535">
          <a:extLst>
            <a:ext uri="{FF2B5EF4-FFF2-40B4-BE49-F238E27FC236}">
              <a16:creationId xmlns:a16="http://schemas.microsoft.com/office/drawing/2014/main" xmlns="" id="{09118B69-B7A6-48D7-82E3-17B3D40AF4BC}"/>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57</xdr:row>
      <xdr:rowOff>143527</xdr:rowOff>
    </xdr:from>
    <xdr:ext cx="531299" cy="259045"/>
    <xdr:sp macro="" textlink="">
      <xdr:nvSpPr>
        <xdr:cNvPr id="537" name="テキスト ボックス 536">
          <a:extLst>
            <a:ext uri="{FF2B5EF4-FFF2-40B4-BE49-F238E27FC236}">
              <a16:creationId xmlns:a16="http://schemas.microsoft.com/office/drawing/2014/main" xmlns="" id="{F0739AFE-5A91-4115-8DDA-F561E27810E6}"/>
            </a:ext>
          </a:extLst>
        </xdr:cNvPr>
        <xdr:cNvSpPr txBox="1"/>
      </xdr:nvSpPr>
      <xdr:spPr>
        <a:xfrm>
          <a:off x="17756701" y="991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38" name="直線コネクタ 537">
          <a:extLst>
            <a:ext uri="{FF2B5EF4-FFF2-40B4-BE49-F238E27FC236}">
              <a16:creationId xmlns:a16="http://schemas.microsoft.com/office/drawing/2014/main" xmlns="" id="{1D07093E-07F6-4B53-8C2A-E2552BA2E7D4}"/>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29227</xdr:rowOff>
    </xdr:from>
    <xdr:ext cx="531299" cy="259045"/>
    <xdr:sp macro="" textlink="">
      <xdr:nvSpPr>
        <xdr:cNvPr id="539" name="テキスト ボックス 538">
          <a:extLst>
            <a:ext uri="{FF2B5EF4-FFF2-40B4-BE49-F238E27FC236}">
              <a16:creationId xmlns:a16="http://schemas.microsoft.com/office/drawing/2014/main" xmlns="" id="{4C4E4AD1-65D0-42C6-A131-8521233A0E17}"/>
            </a:ext>
          </a:extLst>
        </xdr:cNvPr>
        <xdr:cNvSpPr txBox="1"/>
      </xdr:nvSpPr>
      <xdr:spPr>
        <a:xfrm>
          <a:off x="17756701" y="945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40" name="直線コネクタ 539">
          <a:extLst>
            <a:ext uri="{FF2B5EF4-FFF2-40B4-BE49-F238E27FC236}">
              <a16:creationId xmlns:a16="http://schemas.microsoft.com/office/drawing/2014/main" xmlns="" id="{1E701D53-A4DA-4A98-8850-665A6C979CDB}"/>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41" name="テキスト ボックス 540">
          <a:extLst>
            <a:ext uri="{FF2B5EF4-FFF2-40B4-BE49-F238E27FC236}">
              <a16:creationId xmlns:a16="http://schemas.microsoft.com/office/drawing/2014/main" xmlns="" id="{BB8ABDEE-C105-4F0B-A66F-18B92BED1505}"/>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42" name="【学校施設】&#10;一人当たり面積グラフ枠">
          <a:extLst>
            <a:ext uri="{FF2B5EF4-FFF2-40B4-BE49-F238E27FC236}">
              <a16:creationId xmlns:a16="http://schemas.microsoft.com/office/drawing/2014/main" xmlns="" id="{97C3102A-4359-4E37-810E-9C3CC1181B1B}"/>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121569</xdr:rowOff>
    </xdr:from>
    <xdr:to>
      <xdr:col>116</xdr:col>
      <xdr:colOff>62864</xdr:colOff>
      <xdr:row>63</xdr:row>
      <xdr:rowOff>107945</xdr:rowOff>
    </xdr:to>
    <xdr:cxnSp macro="">
      <xdr:nvCxnSpPr>
        <xdr:cNvPr id="543" name="直線コネクタ 542">
          <a:extLst>
            <a:ext uri="{FF2B5EF4-FFF2-40B4-BE49-F238E27FC236}">
              <a16:creationId xmlns:a16="http://schemas.microsoft.com/office/drawing/2014/main" xmlns="" id="{B2EAB071-BE2F-43CC-B8DE-FC8CE48E2975}"/>
            </a:ext>
          </a:extLst>
        </xdr:cNvPr>
        <xdr:cNvCxnSpPr/>
      </xdr:nvCxnSpPr>
      <xdr:spPr>
        <a:xfrm flipV="1">
          <a:off x="22160864" y="9894219"/>
          <a:ext cx="0" cy="10150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119321</xdr:rowOff>
    </xdr:from>
    <xdr:ext cx="469744" cy="259045"/>
    <xdr:sp macro="" textlink="">
      <xdr:nvSpPr>
        <xdr:cNvPr id="544" name="【学校施設】&#10;一人当たり面積最小値テキスト">
          <a:extLst>
            <a:ext uri="{FF2B5EF4-FFF2-40B4-BE49-F238E27FC236}">
              <a16:creationId xmlns:a16="http://schemas.microsoft.com/office/drawing/2014/main" xmlns="" id="{E1C5CF41-02EE-40C8-8BEC-00C923D0CBD7}"/>
            </a:ext>
          </a:extLst>
        </xdr:cNvPr>
        <xdr:cNvSpPr txBox="1"/>
      </xdr:nvSpPr>
      <xdr:spPr>
        <a:xfrm>
          <a:off x="22199600" y="10920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107945</xdr:rowOff>
    </xdr:from>
    <xdr:to>
      <xdr:col>116</xdr:col>
      <xdr:colOff>152400</xdr:colOff>
      <xdr:row>63</xdr:row>
      <xdr:rowOff>107945</xdr:rowOff>
    </xdr:to>
    <xdr:cxnSp macro="">
      <xdr:nvCxnSpPr>
        <xdr:cNvPr id="545" name="直線コネクタ 544">
          <a:extLst>
            <a:ext uri="{FF2B5EF4-FFF2-40B4-BE49-F238E27FC236}">
              <a16:creationId xmlns:a16="http://schemas.microsoft.com/office/drawing/2014/main" xmlns="" id="{67B5C6BC-539F-4D23-93EA-830D221D014F}"/>
            </a:ext>
          </a:extLst>
        </xdr:cNvPr>
        <xdr:cNvCxnSpPr/>
      </xdr:nvCxnSpPr>
      <xdr:spPr>
        <a:xfrm>
          <a:off x="22072600" y="10909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68246</xdr:rowOff>
    </xdr:from>
    <xdr:ext cx="534377" cy="259045"/>
    <xdr:sp macro="" textlink="">
      <xdr:nvSpPr>
        <xdr:cNvPr id="546" name="【学校施設】&#10;一人当たり面積最大値テキスト">
          <a:extLst>
            <a:ext uri="{FF2B5EF4-FFF2-40B4-BE49-F238E27FC236}">
              <a16:creationId xmlns:a16="http://schemas.microsoft.com/office/drawing/2014/main" xmlns="" id="{5D95602C-D2D4-4884-987C-8AA3FDF32CEC}"/>
            </a:ext>
          </a:extLst>
        </xdr:cNvPr>
        <xdr:cNvSpPr txBox="1"/>
      </xdr:nvSpPr>
      <xdr:spPr>
        <a:xfrm>
          <a:off x="22199600" y="9669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121569</xdr:rowOff>
    </xdr:from>
    <xdr:to>
      <xdr:col>116</xdr:col>
      <xdr:colOff>152400</xdr:colOff>
      <xdr:row>57</xdr:row>
      <xdr:rowOff>121569</xdr:rowOff>
    </xdr:to>
    <xdr:cxnSp macro="">
      <xdr:nvCxnSpPr>
        <xdr:cNvPr id="547" name="直線コネクタ 546">
          <a:extLst>
            <a:ext uri="{FF2B5EF4-FFF2-40B4-BE49-F238E27FC236}">
              <a16:creationId xmlns:a16="http://schemas.microsoft.com/office/drawing/2014/main" xmlns="" id="{3FFD9BC5-0836-4E3B-8031-F9CF504E52BF}"/>
            </a:ext>
          </a:extLst>
        </xdr:cNvPr>
        <xdr:cNvCxnSpPr/>
      </xdr:nvCxnSpPr>
      <xdr:spPr>
        <a:xfrm>
          <a:off x="22072600" y="98942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36771</xdr:rowOff>
    </xdr:from>
    <xdr:ext cx="469744" cy="259045"/>
    <xdr:sp macro="" textlink="">
      <xdr:nvSpPr>
        <xdr:cNvPr id="548" name="【学校施設】&#10;一人当たり面積平均値テキスト">
          <a:extLst>
            <a:ext uri="{FF2B5EF4-FFF2-40B4-BE49-F238E27FC236}">
              <a16:creationId xmlns:a16="http://schemas.microsoft.com/office/drawing/2014/main" xmlns="" id="{04217862-36A4-4823-ADC3-C450D44E8A4F}"/>
            </a:ext>
          </a:extLst>
        </xdr:cNvPr>
        <xdr:cNvSpPr txBox="1"/>
      </xdr:nvSpPr>
      <xdr:spPr>
        <a:xfrm>
          <a:off x="22199600" y="106666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13894</xdr:rowOff>
    </xdr:from>
    <xdr:to>
      <xdr:col>116</xdr:col>
      <xdr:colOff>114300</xdr:colOff>
      <xdr:row>63</xdr:row>
      <xdr:rowOff>115494</xdr:rowOff>
    </xdr:to>
    <xdr:sp macro="" textlink="">
      <xdr:nvSpPr>
        <xdr:cNvPr id="549" name="フローチャート: 判断 548">
          <a:extLst>
            <a:ext uri="{FF2B5EF4-FFF2-40B4-BE49-F238E27FC236}">
              <a16:creationId xmlns:a16="http://schemas.microsoft.com/office/drawing/2014/main" xmlns="" id="{347EA0FE-B465-4958-B8E3-4B79D031A32C}"/>
            </a:ext>
          </a:extLst>
        </xdr:cNvPr>
        <xdr:cNvSpPr/>
      </xdr:nvSpPr>
      <xdr:spPr>
        <a:xfrm>
          <a:off x="22110700" y="10815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11745</xdr:rowOff>
    </xdr:from>
    <xdr:to>
      <xdr:col>112</xdr:col>
      <xdr:colOff>38100</xdr:colOff>
      <xdr:row>63</xdr:row>
      <xdr:rowOff>113345</xdr:rowOff>
    </xdr:to>
    <xdr:sp macro="" textlink="">
      <xdr:nvSpPr>
        <xdr:cNvPr id="550" name="フローチャート: 判断 549">
          <a:extLst>
            <a:ext uri="{FF2B5EF4-FFF2-40B4-BE49-F238E27FC236}">
              <a16:creationId xmlns:a16="http://schemas.microsoft.com/office/drawing/2014/main" xmlns="" id="{B2533BF8-42AD-47BB-8FD5-1717868D136B}"/>
            </a:ext>
          </a:extLst>
        </xdr:cNvPr>
        <xdr:cNvSpPr/>
      </xdr:nvSpPr>
      <xdr:spPr>
        <a:xfrm>
          <a:off x="21272500" y="10813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16820</xdr:rowOff>
    </xdr:from>
    <xdr:to>
      <xdr:col>107</xdr:col>
      <xdr:colOff>101600</xdr:colOff>
      <xdr:row>63</xdr:row>
      <xdr:rowOff>118420</xdr:rowOff>
    </xdr:to>
    <xdr:sp macro="" textlink="">
      <xdr:nvSpPr>
        <xdr:cNvPr id="551" name="フローチャート: 判断 550">
          <a:extLst>
            <a:ext uri="{FF2B5EF4-FFF2-40B4-BE49-F238E27FC236}">
              <a16:creationId xmlns:a16="http://schemas.microsoft.com/office/drawing/2014/main" xmlns="" id="{6EE0599D-8E2B-4B99-A9E9-24C4CC7ACA94}"/>
            </a:ext>
          </a:extLst>
        </xdr:cNvPr>
        <xdr:cNvSpPr/>
      </xdr:nvSpPr>
      <xdr:spPr>
        <a:xfrm>
          <a:off x="20383500" y="10818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14122</xdr:rowOff>
    </xdr:from>
    <xdr:to>
      <xdr:col>102</xdr:col>
      <xdr:colOff>165100</xdr:colOff>
      <xdr:row>63</xdr:row>
      <xdr:rowOff>115722</xdr:rowOff>
    </xdr:to>
    <xdr:sp macro="" textlink="">
      <xdr:nvSpPr>
        <xdr:cNvPr id="552" name="フローチャート: 判断 551">
          <a:extLst>
            <a:ext uri="{FF2B5EF4-FFF2-40B4-BE49-F238E27FC236}">
              <a16:creationId xmlns:a16="http://schemas.microsoft.com/office/drawing/2014/main" xmlns="" id="{FAC82C92-AB7E-44EE-AD1D-D8FEBBD199DF}"/>
            </a:ext>
          </a:extLst>
        </xdr:cNvPr>
        <xdr:cNvSpPr/>
      </xdr:nvSpPr>
      <xdr:spPr>
        <a:xfrm>
          <a:off x="19494500" y="10815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xmlns="" id="{310C6C69-4F5E-4E43-BBF1-E64E2C1F5169}"/>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xmlns="" id="{851A672E-4C93-4FAF-8639-035AECC2461D}"/>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55" name="テキスト ボックス 554">
          <a:extLst>
            <a:ext uri="{FF2B5EF4-FFF2-40B4-BE49-F238E27FC236}">
              <a16:creationId xmlns:a16="http://schemas.microsoft.com/office/drawing/2014/main" xmlns="" id="{9C2BF285-0A67-4530-B729-347B1AF569D5}"/>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56" name="テキスト ボックス 555">
          <a:extLst>
            <a:ext uri="{FF2B5EF4-FFF2-40B4-BE49-F238E27FC236}">
              <a16:creationId xmlns:a16="http://schemas.microsoft.com/office/drawing/2014/main" xmlns="" id="{D9C574AA-48FA-4369-A0C3-85F9FD8B92C2}"/>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57" name="テキスト ボックス 556">
          <a:extLst>
            <a:ext uri="{FF2B5EF4-FFF2-40B4-BE49-F238E27FC236}">
              <a16:creationId xmlns:a16="http://schemas.microsoft.com/office/drawing/2014/main" xmlns="" id="{967D1909-EBF6-41FA-84D2-7D55EAE68798}"/>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30079</xdr:rowOff>
    </xdr:from>
    <xdr:to>
      <xdr:col>116</xdr:col>
      <xdr:colOff>114300</xdr:colOff>
      <xdr:row>63</xdr:row>
      <xdr:rowOff>131679</xdr:rowOff>
    </xdr:to>
    <xdr:sp macro="" textlink="">
      <xdr:nvSpPr>
        <xdr:cNvPr id="558" name="楕円 557">
          <a:extLst>
            <a:ext uri="{FF2B5EF4-FFF2-40B4-BE49-F238E27FC236}">
              <a16:creationId xmlns:a16="http://schemas.microsoft.com/office/drawing/2014/main" xmlns="" id="{EB36F5DA-B1FB-4298-9ED1-86120DD9F7C0}"/>
            </a:ext>
          </a:extLst>
        </xdr:cNvPr>
        <xdr:cNvSpPr/>
      </xdr:nvSpPr>
      <xdr:spPr>
        <a:xfrm>
          <a:off x="22110700" y="10831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163771</xdr:rowOff>
    </xdr:from>
    <xdr:ext cx="469744" cy="259045"/>
    <xdr:sp macro="" textlink="">
      <xdr:nvSpPr>
        <xdr:cNvPr id="559" name="【学校施設】&#10;一人当たり面積該当値テキスト">
          <a:extLst>
            <a:ext uri="{FF2B5EF4-FFF2-40B4-BE49-F238E27FC236}">
              <a16:creationId xmlns:a16="http://schemas.microsoft.com/office/drawing/2014/main" xmlns="" id="{8DA2942A-57EF-4F99-BF35-1E0A4A713342}"/>
            </a:ext>
          </a:extLst>
        </xdr:cNvPr>
        <xdr:cNvSpPr txBox="1"/>
      </xdr:nvSpPr>
      <xdr:spPr>
        <a:xfrm>
          <a:off x="22199600" y="10793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31313</xdr:rowOff>
    </xdr:from>
    <xdr:to>
      <xdr:col>112</xdr:col>
      <xdr:colOff>38100</xdr:colOff>
      <xdr:row>63</xdr:row>
      <xdr:rowOff>132913</xdr:rowOff>
    </xdr:to>
    <xdr:sp macro="" textlink="">
      <xdr:nvSpPr>
        <xdr:cNvPr id="560" name="楕円 559">
          <a:extLst>
            <a:ext uri="{FF2B5EF4-FFF2-40B4-BE49-F238E27FC236}">
              <a16:creationId xmlns:a16="http://schemas.microsoft.com/office/drawing/2014/main" xmlns="" id="{10EA38DB-F7E1-4D19-9313-9B24B6684BF0}"/>
            </a:ext>
          </a:extLst>
        </xdr:cNvPr>
        <xdr:cNvSpPr/>
      </xdr:nvSpPr>
      <xdr:spPr>
        <a:xfrm>
          <a:off x="21272500" y="10832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80879</xdr:rowOff>
    </xdr:from>
    <xdr:to>
      <xdr:col>116</xdr:col>
      <xdr:colOff>63500</xdr:colOff>
      <xdr:row>63</xdr:row>
      <xdr:rowOff>82113</xdr:rowOff>
    </xdr:to>
    <xdr:cxnSp macro="">
      <xdr:nvCxnSpPr>
        <xdr:cNvPr id="561" name="直線コネクタ 560">
          <a:extLst>
            <a:ext uri="{FF2B5EF4-FFF2-40B4-BE49-F238E27FC236}">
              <a16:creationId xmlns:a16="http://schemas.microsoft.com/office/drawing/2014/main" xmlns="" id="{114F8727-1558-437C-887F-0544EB85F639}"/>
            </a:ext>
          </a:extLst>
        </xdr:cNvPr>
        <xdr:cNvCxnSpPr/>
      </xdr:nvCxnSpPr>
      <xdr:spPr>
        <a:xfrm flipV="1">
          <a:off x="21323300" y="10882229"/>
          <a:ext cx="838200" cy="1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32639</xdr:rowOff>
    </xdr:from>
    <xdr:to>
      <xdr:col>107</xdr:col>
      <xdr:colOff>101600</xdr:colOff>
      <xdr:row>63</xdr:row>
      <xdr:rowOff>134239</xdr:rowOff>
    </xdr:to>
    <xdr:sp macro="" textlink="">
      <xdr:nvSpPr>
        <xdr:cNvPr id="562" name="楕円 561">
          <a:extLst>
            <a:ext uri="{FF2B5EF4-FFF2-40B4-BE49-F238E27FC236}">
              <a16:creationId xmlns:a16="http://schemas.microsoft.com/office/drawing/2014/main" xmlns="" id="{3FEF3A11-40D4-45AC-A26C-AFED1C497927}"/>
            </a:ext>
          </a:extLst>
        </xdr:cNvPr>
        <xdr:cNvSpPr/>
      </xdr:nvSpPr>
      <xdr:spPr>
        <a:xfrm>
          <a:off x="20383500" y="10833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82113</xdr:rowOff>
    </xdr:from>
    <xdr:to>
      <xdr:col>111</xdr:col>
      <xdr:colOff>177800</xdr:colOff>
      <xdr:row>63</xdr:row>
      <xdr:rowOff>83439</xdr:rowOff>
    </xdr:to>
    <xdr:cxnSp macro="">
      <xdr:nvCxnSpPr>
        <xdr:cNvPr id="563" name="直線コネクタ 562">
          <a:extLst>
            <a:ext uri="{FF2B5EF4-FFF2-40B4-BE49-F238E27FC236}">
              <a16:creationId xmlns:a16="http://schemas.microsoft.com/office/drawing/2014/main" xmlns="" id="{F25AED9F-0A94-4AAE-9FBE-67D73580C8B9}"/>
            </a:ext>
          </a:extLst>
        </xdr:cNvPr>
        <xdr:cNvCxnSpPr/>
      </xdr:nvCxnSpPr>
      <xdr:spPr>
        <a:xfrm flipV="1">
          <a:off x="20434300" y="10883463"/>
          <a:ext cx="889000" cy="1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33690</xdr:rowOff>
    </xdr:from>
    <xdr:to>
      <xdr:col>102</xdr:col>
      <xdr:colOff>165100</xdr:colOff>
      <xdr:row>63</xdr:row>
      <xdr:rowOff>135290</xdr:rowOff>
    </xdr:to>
    <xdr:sp macro="" textlink="">
      <xdr:nvSpPr>
        <xdr:cNvPr id="564" name="楕円 563">
          <a:extLst>
            <a:ext uri="{FF2B5EF4-FFF2-40B4-BE49-F238E27FC236}">
              <a16:creationId xmlns:a16="http://schemas.microsoft.com/office/drawing/2014/main" xmlns="" id="{F80B788F-7432-4293-8A05-85A6F35B9364}"/>
            </a:ext>
          </a:extLst>
        </xdr:cNvPr>
        <xdr:cNvSpPr/>
      </xdr:nvSpPr>
      <xdr:spPr>
        <a:xfrm>
          <a:off x="19494500" y="1083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83439</xdr:rowOff>
    </xdr:from>
    <xdr:to>
      <xdr:col>107</xdr:col>
      <xdr:colOff>50800</xdr:colOff>
      <xdr:row>63</xdr:row>
      <xdr:rowOff>84490</xdr:rowOff>
    </xdr:to>
    <xdr:cxnSp macro="">
      <xdr:nvCxnSpPr>
        <xdr:cNvPr id="565" name="直線コネクタ 564">
          <a:extLst>
            <a:ext uri="{FF2B5EF4-FFF2-40B4-BE49-F238E27FC236}">
              <a16:creationId xmlns:a16="http://schemas.microsoft.com/office/drawing/2014/main" xmlns="" id="{F4A08D05-8644-4C5F-AB6A-B087194FE510}"/>
            </a:ext>
          </a:extLst>
        </xdr:cNvPr>
        <xdr:cNvCxnSpPr/>
      </xdr:nvCxnSpPr>
      <xdr:spPr>
        <a:xfrm flipV="1">
          <a:off x="19545300" y="10884789"/>
          <a:ext cx="889000" cy="1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129872</xdr:rowOff>
    </xdr:from>
    <xdr:ext cx="469744" cy="259045"/>
    <xdr:sp macro="" textlink="">
      <xdr:nvSpPr>
        <xdr:cNvPr id="566" name="n_1aveValue【学校施設】&#10;一人当たり面積">
          <a:extLst>
            <a:ext uri="{FF2B5EF4-FFF2-40B4-BE49-F238E27FC236}">
              <a16:creationId xmlns:a16="http://schemas.microsoft.com/office/drawing/2014/main" xmlns="" id="{0BCA509F-27FE-46B9-9451-17858F6998CD}"/>
            </a:ext>
          </a:extLst>
        </xdr:cNvPr>
        <xdr:cNvSpPr txBox="1"/>
      </xdr:nvSpPr>
      <xdr:spPr>
        <a:xfrm>
          <a:off x="21075727" y="10588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134947</xdr:rowOff>
    </xdr:from>
    <xdr:ext cx="469744" cy="259045"/>
    <xdr:sp macro="" textlink="">
      <xdr:nvSpPr>
        <xdr:cNvPr id="567" name="n_2aveValue【学校施設】&#10;一人当たり面積">
          <a:extLst>
            <a:ext uri="{FF2B5EF4-FFF2-40B4-BE49-F238E27FC236}">
              <a16:creationId xmlns:a16="http://schemas.microsoft.com/office/drawing/2014/main" xmlns="" id="{531C6260-7883-4E94-AD51-6F17F286A3E3}"/>
            </a:ext>
          </a:extLst>
        </xdr:cNvPr>
        <xdr:cNvSpPr txBox="1"/>
      </xdr:nvSpPr>
      <xdr:spPr>
        <a:xfrm>
          <a:off x="20199427" y="10593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132249</xdr:rowOff>
    </xdr:from>
    <xdr:ext cx="469744" cy="259045"/>
    <xdr:sp macro="" textlink="">
      <xdr:nvSpPr>
        <xdr:cNvPr id="568" name="n_3aveValue【学校施設】&#10;一人当たり面積">
          <a:extLst>
            <a:ext uri="{FF2B5EF4-FFF2-40B4-BE49-F238E27FC236}">
              <a16:creationId xmlns:a16="http://schemas.microsoft.com/office/drawing/2014/main" xmlns="" id="{2835575A-3041-461F-B315-2BD54C506464}"/>
            </a:ext>
          </a:extLst>
        </xdr:cNvPr>
        <xdr:cNvSpPr txBox="1"/>
      </xdr:nvSpPr>
      <xdr:spPr>
        <a:xfrm>
          <a:off x="19310427" y="10590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124040</xdr:rowOff>
    </xdr:from>
    <xdr:ext cx="469744" cy="259045"/>
    <xdr:sp macro="" textlink="">
      <xdr:nvSpPr>
        <xdr:cNvPr id="569" name="n_1mainValue【学校施設】&#10;一人当たり面積">
          <a:extLst>
            <a:ext uri="{FF2B5EF4-FFF2-40B4-BE49-F238E27FC236}">
              <a16:creationId xmlns:a16="http://schemas.microsoft.com/office/drawing/2014/main" xmlns="" id="{5D2B8D53-B73B-4479-9195-FCD15579F195}"/>
            </a:ext>
          </a:extLst>
        </xdr:cNvPr>
        <xdr:cNvSpPr txBox="1"/>
      </xdr:nvSpPr>
      <xdr:spPr>
        <a:xfrm>
          <a:off x="21075727" y="10925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125366</xdr:rowOff>
    </xdr:from>
    <xdr:ext cx="469744" cy="259045"/>
    <xdr:sp macro="" textlink="">
      <xdr:nvSpPr>
        <xdr:cNvPr id="570" name="n_2mainValue【学校施設】&#10;一人当たり面積">
          <a:extLst>
            <a:ext uri="{FF2B5EF4-FFF2-40B4-BE49-F238E27FC236}">
              <a16:creationId xmlns:a16="http://schemas.microsoft.com/office/drawing/2014/main" xmlns="" id="{ABB9B42D-6561-4407-837A-648533263019}"/>
            </a:ext>
          </a:extLst>
        </xdr:cNvPr>
        <xdr:cNvSpPr txBox="1"/>
      </xdr:nvSpPr>
      <xdr:spPr>
        <a:xfrm>
          <a:off x="20199427" y="10926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126417</xdr:rowOff>
    </xdr:from>
    <xdr:ext cx="469744" cy="259045"/>
    <xdr:sp macro="" textlink="">
      <xdr:nvSpPr>
        <xdr:cNvPr id="571" name="n_3mainValue【学校施設】&#10;一人当たり面積">
          <a:extLst>
            <a:ext uri="{FF2B5EF4-FFF2-40B4-BE49-F238E27FC236}">
              <a16:creationId xmlns:a16="http://schemas.microsoft.com/office/drawing/2014/main" xmlns="" id="{FBE31A4A-9DEA-47C7-BCFD-5DC2D75EAB47}"/>
            </a:ext>
          </a:extLst>
        </xdr:cNvPr>
        <xdr:cNvSpPr txBox="1"/>
      </xdr:nvSpPr>
      <xdr:spPr>
        <a:xfrm>
          <a:off x="19310427" y="10927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72" name="正方形/長方形 571">
          <a:extLst>
            <a:ext uri="{FF2B5EF4-FFF2-40B4-BE49-F238E27FC236}">
              <a16:creationId xmlns:a16="http://schemas.microsoft.com/office/drawing/2014/main" xmlns="" id="{0212E709-6260-491B-BBC5-D6B5242E17A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73" name="正方形/長方形 572">
          <a:extLst>
            <a:ext uri="{FF2B5EF4-FFF2-40B4-BE49-F238E27FC236}">
              <a16:creationId xmlns:a16="http://schemas.microsoft.com/office/drawing/2014/main" xmlns="" id="{C1899CB5-8A30-492B-9004-2F32A9983D63}"/>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74" name="正方形/長方形 573">
          <a:extLst>
            <a:ext uri="{FF2B5EF4-FFF2-40B4-BE49-F238E27FC236}">
              <a16:creationId xmlns:a16="http://schemas.microsoft.com/office/drawing/2014/main" xmlns="" id="{6309ED0E-F077-4363-9069-C59A019EA717}"/>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75" name="正方形/長方形 574">
          <a:extLst>
            <a:ext uri="{FF2B5EF4-FFF2-40B4-BE49-F238E27FC236}">
              <a16:creationId xmlns:a16="http://schemas.microsoft.com/office/drawing/2014/main" xmlns="" id="{4AAF34F4-AE84-4ED3-9C16-27A90B5BDE57}"/>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76" name="正方形/長方形 575">
          <a:extLst>
            <a:ext uri="{FF2B5EF4-FFF2-40B4-BE49-F238E27FC236}">
              <a16:creationId xmlns:a16="http://schemas.microsoft.com/office/drawing/2014/main" xmlns="" id="{351E6D85-AEB7-47AF-ADF8-1B45E427DC75}"/>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77" name="正方形/長方形 576">
          <a:extLst>
            <a:ext uri="{FF2B5EF4-FFF2-40B4-BE49-F238E27FC236}">
              <a16:creationId xmlns:a16="http://schemas.microsoft.com/office/drawing/2014/main" xmlns="" id="{79CB437D-BE47-4374-B908-9D667E3A1E9A}"/>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78" name="正方形/長方形 577">
          <a:extLst>
            <a:ext uri="{FF2B5EF4-FFF2-40B4-BE49-F238E27FC236}">
              <a16:creationId xmlns:a16="http://schemas.microsoft.com/office/drawing/2014/main" xmlns="" id="{94212608-CD6A-4168-87B1-97AE806F91A6}"/>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79" name="正方形/長方形 578">
          <a:extLst>
            <a:ext uri="{FF2B5EF4-FFF2-40B4-BE49-F238E27FC236}">
              <a16:creationId xmlns:a16="http://schemas.microsoft.com/office/drawing/2014/main" xmlns="" id="{3139B731-898E-4842-AB18-A56D857BEECF}"/>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80" name="テキスト ボックス 579">
          <a:extLst>
            <a:ext uri="{FF2B5EF4-FFF2-40B4-BE49-F238E27FC236}">
              <a16:creationId xmlns:a16="http://schemas.microsoft.com/office/drawing/2014/main" xmlns="" id="{7BFE9C04-C12C-47B3-8F30-FEEB7392C99E}"/>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81" name="直線コネクタ 580">
          <a:extLst>
            <a:ext uri="{FF2B5EF4-FFF2-40B4-BE49-F238E27FC236}">
              <a16:creationId xmlns:a16="http://schemas.microsoft.com/office/drawing/2014/main" xmlns="" id="{91A13191-7F7B-463A-8226-68661EB3AC96}"/>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86</xdr:row>
      <xdr:rowOff>168729</xdr:rowOff>
    </xdr:from>
    <xdr:to>
      <xdr:col>89</xdr:col>
      <xdr:colOff>177800</xdr:colOff>
      <xdr:row>86</xdr:row>
      <xdr:rowOff>168729</xdr:rowOff>
    </xdr:to>
    <xdr:cxnSp macro="">
      <xdr:nvCxnSpPr>
        <xdr:cNvPr id="582" name="直線コネクタ 581">
          <a:extLst>
            <a:ext uri="{FF2B5EF4-FFF2-40B4-BE49-F238E27FC236}">
              <a16:creationId xmlns:a16="http://schemas.microsoft.com/office/drawing/2014/main" xmlns="" id="{B5A05656-2B18-4987-9891-BF931CCE80B6}"/>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86</xdr:row>
      <xdr:rowOff>26506</xdr:rowOff>
    </xdr:from>
    <xdr:ext cx="338939" cy="259045"/>
    <xdr:sp macro="" textlink="">
      <xdr:nvSpPr>
        <xdr:cNvPr id="583" name="テキスト ボックス 582">
          <a:extLst>
            <a:ext uri="{FF2B5EF4-FFF2-40B4-BE49-F238E27FC236}">
              <a16:creationId xmlns:a16="http://schemas.microsoft.com/office/drawing/2014/main" xmlns="" id="{2092FFB8-2EF2-4AD1-A5B1-88946B089CAE}"/>
            </a:ext>
          </a:extLst>
        </xdr:cNvPr>
        <xdr:cNvSpPr txBox="1"/>
      </xdr:nvSpPr>
      <xdr:spPr>
        <a:xfrm>
          <a:off x="12107061" y="1477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84" name="直線コネクタ 583">
          <a:extLst>
            <a:ext uri="{FF2B5EF4-FFF2-40B4-BE49-F238E27FC236}">
              <a16:creationId xmlns:a16="http://schemas.microsoft.com/office/drawing/2014/main" xmlns="" id="{DBF63FE6-CEF0-4F04-BDED-6EEC2CE7D1EE}"/>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85" name="テキスト ボックス 584">
          <a:extLst>
            <a:ext uri="{FF2B5EF4-FFF2-40B4-BE49-F238E27FC236}">
              <a16:creationId xmlns:a16="http://schemas.microsoft.com/office/drawing/2014/main" xmlns="" id="{899B3DAB-5867-40EF-8D60-31B04FCA3D7F}"/>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86" name="直線コネクタ 585">
          <a:extLst>
            <a:ext uri="{FF2B5EF4-FFF2-40B4-BE49-F238E27FC236}">
              <a16:creationId xmlns:a16="http://schemas.microsoft.com/office/drawing/2014/main" xmlns="" id="{922E8A5D-DAFA-41BC-BE63-28301E3A522B}"/>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87" name="テキスト ボックス 586">
          <a:extLst>
            <a:ext uri="{FF2B5EF4-FFF2-40B4-BE49-F238E27FC236}">
              <a16:creationId xmlns:a16="http://schemas.microsoft.com/office/drawing/2014/main" xmlns="" id="{36128FC1-2F66-4982-AF23-4A8713E624AC}"/>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88" name="直線コネクタ 587">
          <a:extLst>
            <a:ext uri="{FF2B5EF4-FFF2-40B4-BE49-F238E27FC236}">
              <a16:creationId xmlns:a16="http://schemas.microsoft.com/office/drawing/2014/main" xmlns="" id="{7C937EA3-D284-4583-A8CE-18B1657E1338}"/>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89" name="テキスト ボックス 588">
          <a:extLst>
            <a:ext uri="{FF2B5EF4-FFF2-40B4-BE49-F238E27FC236}">
              <a16:creationId xmlns:a16="http://schemas.microsoft.com/office/drawing/2014/main" xmlns="" id="{0C816A44-795D-4455-9D83-10E342DF4BED}"/>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90" name="直線コネクタ 589">
          <a:extLst>
            <a:ext uri="{FF2B5EF4-FFF2-40B4-BE49-F238E27FC236}">
              <a16:creationId xmlns:a16="http://schemas.microsoft.com/office/drawing/2014/main" xmlns="" id="{32A4A471-6206-496F-AB48-9168A35DA1C4}"/>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91" name="テキスト ボックス 590">
          <a:extLst>
            <a:ext uri="{FF2B5EF4-FFF2-40B4-BE49-F238E27FC236}">
              <a16:creationId xmlns:a16="http://schemas.microsoft.com/office/drawing/2014/main" xmlns="" id="{01216369-BAA0-4F65-B4AA-3809BAA3309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92" name="直線コネクタ 591">
          <a:extLst>
            <a:ext uri="{FF2B5EF4-FFF2-40B4-BE49-F238E27FC236}">
              <a16:creationId xmlns:a16="http://schemas.microsoft.com/office/drawing/2014/main" xmlns="" id="{F7B0D8F4-7A6E-41D1-A667-7F9A5F524D0C}"/>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108148</xdr:rowOff>
    </xdr:from>
    <xdr:ext cx="467179" cy="259045"/>
    <xdr:sp macro="" textlink="">
      <xdr:nvSpPr>
        <xdr:cNvPr id="593" name="テキスト ボックス 592">
          <a:extLst>
            <a:ext uri="{FF2B5EF4-FFF2-40B4-BE49-F238E27FC236}">
              <a16:creationId xmlns:a16="http://schemas.microsoft.com/office/drawing/2014/main" xmlns="" id="{EF90ED44-E62C-487E-8FF2-B9D062687FF4}"/>
            </a:ext>
          </a:extLst>
        </xdr:cNvPr>
        <xdr:cNvSpPr txBox="1"/>
      </xdr:nvSpPr>
      <xdr:spPr>
        <a:xfrm>
          <a:off x="11978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94" name="直線コネクタ 593">
          <a:extLst>
            <a:ext uri="{FF2B5EF4-FFF2-40B4-BE49-F238E27FC236}">
              <a16:creationId xmlns:a16="http://schemas.microsoft.com/office/drawing/2014/main" xmlns="" id="{0D8BFFAA-567A-4040-B793-282929D9511F}"/>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595" name="テキスト ボックス 594">
          <a:extLst>
            <a:ext uri="{FF2B5EF4-FFF2-40B4-BE49-F238E27FC236}">
              <a16:creationId xmlns:a16="http://schemas.microsoft.com/office/drawing/2014/main" xmlns="" id="{23D393E9-9157-4BD9-A227-1B1B6D273917}"/>
            </a:ext>
          </a:extLst>
        </xdr:cNvPr>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96" name="【児童館】&#10;有形固定資産減価償却率グラフ枠">
          <a:extLst>
            <a:ext uri="{FF2B5EF4-FFF2-40B4-BE49-F238E27FC236}">
              <a16:creationId xmlns:a16="http://schemas.microsoft.com/office/drawing/2014/main" xmlns="" id="{25EB2447-181B-41FB-B022-19C144EB17FD}"/>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78921</xdr:rowOff>
    </xdr:from>
    <xdr:to>
      <xdr:col>85</xdr:col>
      <xdr:colOff>126364</xdr:colOff>
      <xdr:row>86</xdr:row>
      <xdr:rowOff>100149</xdr:rowOff>
    </xdr:to>
    <xdr:cxnSp macro="">
      <xdr:nvCxnSpPr>
        <xdr:cNvPr id="597" name="直線コネクタ 596">
          <a:extLst>
            <a:ext uri="{FF2B5EF4-FFF2-40B4-BE49-F238E27FC236}">
              <a16:creationId xmlns:a16="http://schemas.microsoft.com/office/drawing/2014/main" xmlns="" id="{E837CB74-F660-498D-9FE1-FB4DFB87B204}"/>
            </a:ext>
          </a:extLst>
        </xdr:cNvPr>
        <xdr:cNvCxnSpPr/>
      </xdr:nvCxnSpPr>
      <xdr:spPr>
        <a:xfrm flipV="1">
          <a:off x="16318864" y="13280571"/>
          <a:ext cx="0" cy="15642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103976</xdr:rowOff>
    </xdr:from>
    <xdr:ext cx="340478" cy="259045"/>
    <xdr:sp macro="" textlink="">
      <xdr:nvSpPr>
        <xdr:cNvPr id="598" name="【児童館】&#10;有形固定資産減価償却率最小値テキスト">
          <a:extLst>
            <a:ext uri="{FF2B5EF4-FFF2-40B4-BE49-F238E27FC236}">
              <a16:creationId xmlns:a16="http://schemas.microsoft.com/office/drawing/2014/main" xmlns="" id="{FB9CC779-54B4-49F3-B8F1-B111402DC873}"/>
            </a:ext>
          </a:extLst>
        </xdr:cNvPr>
        <xdr:cNvSpPr txBox="1"/>
      </xdr:nvSpPr>
      <xdr:spPr>
        <a:xfrm>
          <a:off x="16357600" y="1484867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100149</xdr:rowOff>
    </xdr:from>
    <xdr:to>
      <xdr:col>86</xdr:col>
      <xdr:colOff>25400</xdr:colOff>
      <xdr:row>86</xdr:row>
      <xdr:rowOff>100149</xdr:rowOff>
    </xdr:to>
    <xdr:cxnSp macro="">
      <xdr:nvCxnSpPr>
        <xdr:cNvPr id="599" name="直線コネクタ 598">
          <a:extLst>
            <a:ext uri="{FF2B5EF4-FFF2-40B4-BE49-F238E27FC236}">
              <a16:creationId xmlns:a16="http://schemas.microsoft.com/office/drawing/2014/main" xmlns="" id="{AE5B4A99-8EDA-4560-9CE4-B70910E6433B}"/>
            </a:ext>
          </a:extLst>
        </xdr:cNvPr>
        <xdr:cNvCxnSpPr/>
      </xdr:nvCxnSpPr>
      <xdr:spPr>
        <a:xfrm>
          <a:off x="16230600" y="148448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25598</xdr:rowOff>
    </xdr:from>
    <xdr:ext cx="469744" cy="259045"/>
    <xdr:sp macro="" textlink="">
      <xdr:nvSpPr>
        <xdr:cNvPr id="600" name="【児童館】&#10;有形固定資産減価償却率最大値テキスト">
          <a:extLst>
            <a:ext uri="{FF2B5EF4-FFF2-40B4-BE49-F238E27FC236}">
              <a16:creationId xmlns:a16="http://schemas.microsoft.com/office/drawing/2014/main" xmlns="" id="{709A8CBE-E8D0-4A7E-9FDD-98AE441B391B}"/>
            </a:ext>
          </a:extLst>
        </xdr:cNvPr>
        <xdr:cNvSpPr txBox="1"/>
      </xdr:nvSpPr>
      <xdr:spPr>
        <a:xfrm>
          <a:off x="16357600" y="1305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78921</xdr:rowOff>
    </xdr:from>
    <xdr:to>
      <xdr:col>86</xdr:col>
      <xdr:colOff>25400</xdr:colOff>
      <xdr:row>77</xdr:row>
      <xdr:rowOff>78921</xdr:rowOff>
    </xdr:to>
    <xdr:cxnSp macro="">
      <xdr:nvCxnSpPr>
        <xdr:cNvPr id="601" name="直線コネクタ 600">
          <a:extLst>
            <a:ext uri="{FF2B5EF4-FFF2-40B4-BE49-F238E27FC236}">
              <a16:creationId xmlns:a16="http://schemas.microsoft.com/office/drawing/2014/main" xmlns="" id="{B87788FA-8043-4785-98C5-B92785DCEF7F}"/>
            </a:ext>
          </a:extLst>
        </xdr:cNvPr>
        <xdr:cNvCxnSpPr/>
      </xdr:nvCxnSpPr>
      <xdr:spPr>
        <a:xfrm>
          <a:off x="16230600" y="1328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22877</xdr:rowOff>
    </xdr:from>
    <xdr:ext cx="405111" cy="259045"/>
    <xdr:sp macro="" textlink="">
      <xdr:nvSpPr>
        <xdr:cNvPr id="602" name="【児童館】&#10;有形固定資産減価償却率平均値テキスト">
          <a:extLst>
            <a:ext uri="{FF2B5EF4-FFF2-40B4-BE49-F238E27FC236}">
              <a16:creationId xmlns:a16="http://schemas.microsoft.com/office/drawing/2014/main" xmlns="" id="{7B3B573F-815D-4F6A-B84A-EA662E8AE0C4}"/>
            </a:ext>
          </a:extLst>
        </xdr:cNvPr>
        <xdr:cNvSpPr txBox="1"/>
      </xdr:nvSpPr>
      <xdr:spPr>
        <a:xfrm>
          <a:off x="16357600" y="139103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44450</xdr:rowOff>
    </xdr:from>
    <xdr:to>
      <xdr:col>85</xdr:col>
      <xdr:colOff>177800</xdr:colOff>
      <xdr:row>81</xdr:row>
      <xdr:rowOff>146050</xdr:rowOff>
    </xdr:to>
    <xdr:sp macro="" textlink="">
      <xdr:nvSpPr>
        <xdr:cNvPr id="603" name="フローチャート: 判断 602">
          <a:extLst>
            <a:ext uri="{FF2B5EF4-FFF2-40B4-BE49-F238E27FC236}">
              <a16:creationId xmlns:a16="http://schemas.microsoft.com/office/drawing/2014/main" xmlns="" id="{43228EC5-9DFD-4B4D-9BA0-73814E5F4B03}"/>
            </a:ext>
          </a:extLst>
        </xdr:cNvPr>
        <xdr:cNvSpPr/>
      </xdr:nvSpPr>
      <xdr:spPr>
        <a:xfrm>
          <a:off x="16268700" y="1393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50981</xdr:rowOff>
    </xdr:from>
    <xdr:to>
      <xdr:col>81</xdr:col>
      <xdr:colOff>101600</xdr:colOff>
      <xdr:row>81</xdr:row>
      <xdr:rowOff>152581</xdr:rowOff>
    </xdr:to>
    <xdr:sp macro="" textlink="">
      <xdr:nvSpPr>
        <xdr:cNvPr id="604" name="フローチャート: 判断 603">
          <a:extLst>
            <a:ext uri="{FF2B5EF4-FFF2-40B4-BE49-F238E27FC236}">
              <a16:creationId xmlns:a16="http://schemas.microsoft.com/office/drawing/2014/main" xmlns="" id="{F17353D2-4AD7-439D-9924-ED275D1A9BE3}"/>
            </a:ext>
          </a:extLst>
        </xdr:cNvPr>
        <xdr:cNvSpPr/>
      </xdr:nvSpPr>
      <xdr:spPr>
        <a:xfrm>
          <a:off x="15430500" y="13938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85271</xdr:rowOff>
    </xdr:from>
    <xdr:to>
      <xdr:col>76</xdr:col>
      <xdr:colOff>165100</xdr:colOff>
      <xdr:row>82</xdr:row>
      <xdr:rowOff>15421</xdr:rowOff>
    </xdr:to>
    <xdr:sp macro="" textlink="">
      <xdr:nvSpPr>
        <xdr:cNvPr id="605" name="フローチャート: 判断 604">
          <a:extLst>
            <a:ext uri="{FF2B5EF4-FFF2-40B4-BE49-F238E27FC236}">
              <a16:creationId xmlns:a16="http://schemas.microsoft.com/office/drawing/2014/main" xmlns="" id="{321BC367-1718-4A9A-83E9-64EE4716CECF}"/>
            </a:ext>
          </a:extLst>
        </xdr:cNvPr>
        <xdr:cNvSpPr/>
      </xdr:nvSpPr>
      <xdr:spPr>
        <a:xfrm>
          <a:off x="14541500" y="13972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26488</xdr:rowOff>
    </xdr:from>
    <xdr:to>
      <xdr:col>72</xdr:col>
      <xdr:colOff>38100</xdr:colOff>
      <xdr:row>82</xdr:row>
      <xdr:rowOff>128088</xdr:rowOff>
    </xdr:to>
    <xdr:sp macro="" textlink="">
      <xdr:nvSpPr>
        <xdr:cNvPr id="606" name="フローチャート: 判断 605">
          <a:extLst>
            <a:ext uri="{FF2B5EF4-FFF2-40B4-BE49-F238E27FC236}">
              <a16:creationId xmlns:a16="http://schemas.microsoft.com/office/drawing/2014/main" xmlns="" id="{DE4FAF2C-297A-4E2E-90C2-B4F1BD78B56A}"/>
            </a:ext>
          </a:extLst>
        </xdr:cNvPr>
        <xdr:cNvSpPr/>
      </xdr:nvSpPr>
      <xdr:spPr>
        <a:xfrm>
          <a:off x="13652500" y="1408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07" name="テキスト ボックス 606">
          <a:extLst>
            <a:ext uri="{FF2B5EF4-FFF2-40B4-BE49-F238E27FC236}">
              <a16:creationId xmlns:a16="http://schemas.microsoft.com/office/drawing/2014/main" xmlns="" id="{9627D43B-880B-418F-A290-BC0C775791D7}"/>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08" name="テキスト ボックス 607">
          <a:extLst>
            <a:ext uri="{FF2B5EF4-FFF2-40B4-BE49-F238E27FC236}">
              <a16:creationId xmlns:a16="http://schemas.microsoft.com/office/drawing/2014/main" xmlns="" id="{54A04963-DC37-4A78-913A-4593661354BC}"/>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09" name="テキスト ボックス 608">
          <a:extLst>
            <a:ext uri="{FF2B5EF4-FFF2-40B4-BE49-F238E27FC236}">
              <a16:creationId xmlns:a16="http://schemas.microsoft.com/office/drawing/2014/main" xmlns="" id="{BF24AD35-38E4-494D-9258-3238DCF933DB}"/>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10" name="テキスト ボックス 609">
          <a:extLst>
            <a:ext uri="{FF2B5EF4-FFF2-40B4-BE49-F238E27FC236}">
              <a16:creationId xmlns:a16="http://schemas.microsoft.com/office/drawing/2014/main" xmlns="" id="{E14F71CA-8DE9-4376-90FC-7A1CDC36BDAA}"/>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11" name="テキスト ボックス 610">
          <a:extLst>
            <a:ext uri="{FF2B5EF4-FFF2-40B4-BE49-F238E27FC236}">
              <a16:creationId xmlns:a16="http://schemas.microsoft.com/office/drawing/2014/main" xmlns="" id="{2BA137AB-F638-4DC6-ACF6-DFC03074DFE9}"/>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26488</xdr:rowOff>
    </xdr:from>
    <xdr:to>
      <xdr:col>85</xdr:col>
      <xdr:colOff>177800</xdr:colOff>
      <xdr:row>81</xdr:row>
      <xdr:rowOff>128088</xdr:rowOff>
    </xdr:to>
    <xdr:sp macro="" textlink="">
      <xdr:nvSpPr>
        <xdr:cNvPr id="612" name="楕円 611">
          <a:extLst>
            <a:ext uri="{FF2B5EF4-FFF2-40B4-BE49-F238E27FC236}">
              <a16:creationId xmlns:a16="http://schemas.microsoft.com/office/drawing/2014/main" xmlns="" id="{B657F3D6-45DE-4264-9116-A31F267A0BA6}"/>
            </a:ext>
          </a:extLst>
        </xdr:cNvPr>
        <xdr:cNvSpPr/>
      </xdr:nvSpPr>
      <xdr:spPr>
        <a:xfrm>
          <a:off x="16268700" y="13913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49365</xdr:rowOff>
    </xdr:from>
    <xdr:ext cx="405111" cy="259045"/>
    <xdr:sp macro="" textlink="">
      <xdr:nvSpPr>
        <xdr:cNvPr id="613" name="【児童館】&#10;有形固定資産減価償却率該当値テキスト">
          <a:extLst>
            <a:ext uri="{FF2B5EF4-FFF2-40B4-BE49-F238E27FC236}">
              <a16:creationId xmlns:a16="http://schemas.microsoft.com/office/drawing/2014/main" xmlns="" id="{E55B4353-7CD1-4C1E-992D-4EF807AFA9CE}"/>
            </a:ext>
          </a:extLst>
        </xdr:cNvPr>
        <xdr:cNvSpPr txBox="1"/>
      </xdr:nvSpPr>
      <xdr:spPr>
        <a:xfrm>
          <a:off x="16357600" y="137653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55880</xdr:rowOff>
    </xdr:from>
    <xdr:to>
      <xdr:col>81</xdr:col>
      <xdr:colOff>101600</xdr:colOff>
      <xdr:row>81</xdr:row>
      <xdr:rowOff>157480</xdr:rowOff>
    </xdr:to>
    <xdr:sp macro="" textlink="">
      <xdr:nvSpPr>
        <xdr:cNvPr id="614" name="楕円 613">
          <a:extLst>
            <a:ext uri="{FF2B5EF4-FFF2-40B4-BE49-F238E27FC236}">
              <a16:creationId xmlns:a16="http://schemas.microsoft.com/office/drawing/2014/main" xmlns="" id="{9004DE7E-9444-4077-8778-9BD8082ECFCF}"/>
            </a:ext>
          </a:extLst>
        </xdr:cNvPr>
        <xdr:cNvSpPr/>
      </xdr:nvSpPr>
      <xdr:spPr>
        <a:xfrm>
          <a:off x="15430500" y="1394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77288</xdr:rowOff>
    </xdr:from>
    <xdr:to>
      <xdr:col>85</xdr:col>
      <xdr:colOff>127000</xdr:colOff>
      <xdr:row>81</xdr:row>
      <xdr:rowOff>106680</xdr:rowOff>
    </xdr:to>
    <xdr:cxnSp macro="">
      <xdr:nvCxnSpPr>
        <xdr:cNvPr id="615" name="直線コネクタ 614">
          <a:extLst>
            <a:ext uri="{FF2B5EF4-FFF2-40B4-BE49-F238E27FC236}">
              <a16:creationId xmlns:a16="http://schemas.microsoft.com/office/drawing/2014/main" xmlns="" id="{DCA395D5-5D01-44F6-8BA1-B91DB6FEC7DA}"/>
            </a:ext>
          </a:extLst>
        </xdr:cNvPr>
        <xdr:cNvCxnSpPr/>
      </xdr:nvCxnSpPr>
      <xdr:spPr>
        <a:xfrm flipV="1">
          <a:off x="15481300" y="13964738"/>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85271</xdr:rowOff>
    </xdr:from>
    <xdr:to>
      <xdr:col>76</xdr:col>
      <xdr:colOff>165100</xdr:colOff>
      <xdr:row>82</xdr:row>
      <xdr:rowOff>15421</xdr:rowOff>
    </xdr:to>
    <xdr:sp macro="" textlink="">
      <xdr:nvSpPr>
        <xdr:cNvPr id="616" name="楕円 615">
          <a:extLst>
            <a:ext uri="{FF2B5EF4-FFF2-40B4-BE49-F238E27FC236}">
              <a16:creationId xmlns:a16="http://schemas.microsoft.com/office/drawing/2014/main" xmlns="" id="{6A2F7415-3F7B-44A3-8804-C11C3B258112}"/>
            </a:ext>
          </a:extLst>
        </xdr:cNvPr>
        <xdr:cNvSpPr/>
      </xdr:nvSpPr>
      <xdr:spPr>
        <a:xfrm>
          <a:off x="14541500" y="13972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106680</xdr:rowOff>
    </xdr:from>
    <xdr:to>
      <xdr:col>81</xdr:col>
      <xdr:colOff>50800</xdr:colOff>
      <xdr:row>81</xdr:row>
      <xdr:rowOff>136071</xdr:rowOff>
    </xdr:to>
    <xdr:cxnSp macro="">
      <xdr:nvCxnSpPr>
        <xdr:cNvPr id="617" name="直線コネクタ 616">
          <a:extLst>
            <a:ext uri="{FF2B5EF4-FFF2-40B4-BE49-F238E27FC236}">
              <a16:creationId xmlns:a16="http://schemas.microsoft.com/office/drawing/2014/main" xmlns="" id="{D5941825-CE93-4691-804B-63C334A54EB1}"/>
            </a:ext>
          </a:extLst>
        </xdr:cNvPr>
        <xdr:cNvCxnSpPr/>
      </xdr:nvCxnSpPr>
      <xdr:spPr>
        <a:xfrm flipV="1">
          <a:off x="14592300" y="13994130"/>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114663</xdr:rowOff>
    </xdr:from>
    <xdr:to>
      <xdr:col>72</xdr:col>
      <xdr:colOff>38100</xdr:colOff>
      <xdr:row>82</xdr:row>
      <xdr:rowOff>44813</xdr:rowOff>
    </xdr:to>
    <xdr:sp macro="" textlink="">
      <xdr:nvSpPr>
        <xdr:cNvPr id="618" name="楕円 617">
          <a:extLst>
            <a:ext uri="{FF2B5EF4-FFF2-40B4-BE49-F238E27FC236}">
              <a16:creationId xmlns:a16="http://schemas.microsoft.com/office/drawing/2014/main" xmlns="" id="{D3BB3968-EF25-43FE-A03A-08890D32CD25}"/>
            </a:ext>
          </a:extLst>
        </xdr:cNvPr>
        <xdr:cNvSpPr/>
      </xdr:nvSpPr>
      <xdr:spPr>
        <a:xfrm>
          <a:off x="13652500" y="14002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136071</xdr:rowOff>
    </xdr:from>
    <xdr:to>
      <xdr:col>76</xdr:col>
      <xdr:colOff>114300</xdr:colOff>
      <xdr:row>81</xdr:row>
      <xdr:rowOff>165463</xdr:rowOff>
    </xdr:to>
    <xdr:cxnSp macro="">
      <xdr:nvCxnSpPr>
        <xdr:cNvPr id="619" name="直線コネクタ 618">
          <a:extLst>
            <a:ext uri="{FF2B5EF4-FFF2-40B4-BE49-F238E27FC236}">
              <a16:creationId xmlns:a16="http://schemas.microsoft.com/office/drawing/2014/main" xmlns="" id="{4B120001-E4C8-4A2C-BBD6-B0C4C4A18A2A}"/>
            </a:ext>
          </a:extLst>
        </xdr:cNvPr>
        <xdr:cNvCxnSpPr/>
      </xdr:nvCxnSpPr>
      <xdr:spPr>
        <a:xfrm flipV="1">
          <a:off x="13703300" y="14023521"/>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79</xdr:row>
      <xdr:rowOff>169108</xdr:rowOff>
    </xdr:from>
    <xdr:ext cx="405111" cy="259045"/>
    <xdr:sp macro="" textlink="">
      <xdr:nvSpPr>
        <xdr:cNvPr id="620" name="n_1aveValue【児童館】&#10;有形固定資産減価償却率">
          <a:extLst>
            <a:ext uri="{FF2B5EF4-FFF2-40B4-BE49-F238E27FC236}">
              <a16:creationId xmlns:a16="http://schemas.microsoft.com/office/drawing/2014/main" xmlns="" id="{91249EE1-46CE-4C03-9D44-1237C5C7DBBD}"/>
            </a:ext>
          </a:extLst>
        </xdr:cNvPr>
        <xdr:cNvSpPr txBox="1"/>
      </xdr:nvSpPr>
      <xdr:spPr>
        <a:xfrm>
          <a:off x="15266044" y="13713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6548</xdr:rowOff>
    </xdr:from>
    <xdr:ext cx="405111" cy="259045"/>
    <xdr:sp macro="" textlink="">
      <xdr:nvSpPr>
        <xdr:cNvPr id="621" name="n_2aveValue【児童館】&#10;有形固定資産減価償却率">
          <a:extLst>
            <a:ext uri="{FF2B5EF4-FFF2-40B4-BE49-F238E27FC236}">
              <a16:creationId xmlns:a16="http://schemas.microsoft.com/office/drawing/2014/main" xmlns="" id="{D84057A2-6BB3-429F-AB00-F3A0692048B2}"/>
            </a:ext>
          </a:extLst>
        </xdr:cNvPr>
        <xdr:cNvSpPr txBox="1"/>
      </xdr:nvSpPr>
      <xdr:spPr>
        <a:xfrm>
          <a:off x="14389744" y="140654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119215</xdr:rowOff>
    </xdr:from>
    <xdr:ext cx="405111" cy="259045"/>
    <xdr:sp macro="" textlink="">
      <xdr:nvSpPr>
        <xdr:cNvPr id="622" name="n_3aveValue【児童館】&#10;有形固定資産減価償却率">
          <a:extLst>
            <a:ext uri="{FF2B5EF4-FFF2-40B4-BE49-F238E27FC236}">
              <a16:creationId xmlns:a16="http://schemas.microsoft.com/office/drawing/2014/main" xmlns="" id="{6F0A5C72-D14F-43D0-B6FC-14A5379EA3FE}"/>
            </a:ext>
          </a:extLst>
        </xdr:cNvPr>
        <xdr:cNvSpPr txBox="1"/>
      </xdr:nvSpPr>
      <xdr:spPr>
        <a:xfrm>
          <a:off x="13500744" y="14178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148607</xdr:rowOff>
    </xdr:from>
    <xdr:ext cx="405111" cy="259045"/>
    <xdr:sp macro="" textlink="">
      <xdr:nvSpPr>
        <xdr:cNvPr id="623" name="n_1mainValue【児童館】&#10;有形固定資産減価償却率">
          <a:extLst>
            <a:ext uri="{FF2B5EF4-FFF2-40B4-BE49-F238E27FC236}">
              <a16:creationId xmlns:a16="http://schemas.microsoft.com/office/drawing/2014/main" xmlns="" id="{96383495-E3CA-4065-B012-4D7911FF58D1}"/>
            </a:ext>
          </a:extLst>
        </xdr:cNvPr>
        <xdr:cNvSpPr txBox="1"/>
      </xdr:nvSpPr>
      <xdr:spPr>
        <a:xfrm>
          <a:off x="15266044" y="1403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31948</xdr:rowOff>
    </xdr:from>
    <xdr:ext cx="405111" cy="259045"/>
    <xdr:sp macro="" textlink="">
      <xdr:nvSpPr>
        <xdr:cNvPr id="624" name="n_2mainValue【児童館】&#10;有形固定資産減価償却率">
          <a:extLst>
            <a:ext uri="{FF2B5EF4-FFF2-40B4-BE49-F238E27FC236}">
              <a16:creationId xmlns:a16="http://schemas.microsoft.com/office/drawing/2014/main" xmlns="" id="{47A228F5-90FB-4E95-B02D-6357DB969C3D}"/>
            </a:ext>
          </a:extLst>
        </xdr:cNvPr>
        <xdr:cNvSpPr txBox="1"/>
      </xdr:nvSpPr>
      <xdr:spPr>
        <a:xfrm>
          <a:off x="14389744" y="137479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61340</xdr:rowOff>
    </xdr:from>
    <xdr:ext cx="405111" cy="259045"/>
    <xdr:sp macro="" textlink="">
      <xdr:nvSpPr>
        <xdr:cNvPr id="625" name="n_3mainValue【児童館】&#10;有形固定資産減価償却率">
          <a:extLst>
            <a:ext uri="{FF2B5EF4-FFF2-40B4-BE49-F238E27FC236}">
              <a16:creationId xmlns:a16="http://schemas.microsoft.com/office/drawing/2014/main" xmlns="" id="{C4E22AC3-D279-4548-8487-BE39CD4E86E1}"/>
            </a:ext>
          </a:extLst>
        </xdr:cNvPr>
        <xdr:cNvSpPr txBox="1"/>
      </xdr:nvSpPr>
      <xdr:spPr>
        <a:xfrm>
          <a:off x="13500744" y="13777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26" name="正方形/長方形 625">
          <a:extLst>
            <a:ext uri="{FF2B5EF4-FFF2-40B4-BE49-F238E27FC236}">
              <a16:creationId xmlns:a16="http://schemas.microsoft.com/office/drawing/2014/main" xmlns="" id="{8B1930A6-94AB-41E2-A76C-352DF71DB6E9}"/>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27" name="正方形/長方形 626">
          <a:extLst>
            <a:ext uri="{FF2B5EF4-FFF2-40B4-BE49-F238E27FC236}">
              <a16:creationId xmlns:a16="http://schemas.microsoft.com/office/drawing/2014/main" xmlns="" id="{37603280-9382-4783-A6C4-667A9A4ABF9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28" name="正方形/長方形 627">
          <a:extLst>
            <a:ext uri="{FF2B5EF4-FFF2-40B4-BE49-F238E27FC236}">
              <a16:creationId xmlns:a16="http://schemas.microsoft.com/office/drawing/2014/main" xmlns="" id="{F69982EB-1FCF-457D-B969-352F77DFFE0A}"/>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29" name="正方形/長方形 628">
          <a:extLst>
            <a:ext uri="{FF2B5EF4-FFF2-40B4-BE49-F238E27FC236}">
              <a16:creationId xmlns:a16="http://schemas.microsoft.com/office/drawing/2014/main" xmlns="" id="{5AECCBD6-5171-4376-A16B-5F30FD409634}"/>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0" name="正方形/長方形 629">
          <a:extLst>
            <a:ext uri="{FF2B5EF4-FFF2-40B4-BE49-F238E27FC236}">
              <a16:creationId xmlns:a16="http://schemas.microsoft.com/office/drawing/2014/main" xmlns="" id="{C8F2E6CA-1223-4DBB-84B2-54563AE0A5AC}"/>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1" name="正方形/長方形 630">
          <a:extLst>
            <a:ext uri="{FF2B5EF4-FFF2-40B4-BE49-F238E27FC236}">
              <a16:creationId xmlns:a16="http://schemas.microsoft.com/office/drawing/2014/main" xmlns="" id="{B05A999A-DBE8-41CC-8BAE-FD0E179E161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2" name="正方形/長方形 631">
          <a:extLst>
            <a:ext uri="{FF2B5EF4-FFF2-40B4-BE49-F238E27FC236}">
              <a16:creationId xmlns:a16="http://schemas.microsoft.com/office/drawing/2014/main" xmlns="" id="{DD7BA336-C237-430A-9E8A-1698D2DB7E7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3" name="正方形/長方形 632">
          <a:extLst>
            <a:ext uri="{FF2B5EF4-FFF2-40B4-BE49-F238E27FC236}">
              <a16:creationId xmlns:a16="http://schemas.microsoft.com/office/drawing/2014/main" xmlns="" id="{DC252536-7C36-46CB-893D-4F8BDD408B87}"/>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34" name="テキスト ボックス 633">
          <a:extLst>
            <a:ext uri="{FF2B5EF4-FFF2-40B4-BE49-F238E27FC236}">
              <a16:creationId xmlns:a16="http://schemas.microsoft.com/office/drawing/2014/main" xmlns="" id="{8958C800-1312-421B-81EB-8C1F7E69B538}"/>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35" name="直線コネクタ 634">
          <a:extLst>
            <a:ext uri="{FF2B5EF4-FFF2-40B4-BE49-F238E27FC236}">
              <a16:creationId xmlns:a16="http://schemas.microsoft.com/office/drawing/2014/main" xmlns="" id="{1DF626EF-81AC-42F9-852E-B61A6389375E}"/>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36" name="直線コネクタ 635">
          <a:extLst>
            <a:ext uri="{FF2B5EF4-FFF2-40B4-BE49-F238E27FC236}">
              <a16:creationId xmlns:a16="http://schemas.microsoft.com/office/drawing/2014/main" xmlns="" id="{DEC1F750-24CC-4969-8882-369346570E4A}"/>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37" name="テキスト ボックス 636">
          <a:extLst>
            <a:ext uri="{FF2B5EF4-FFF2-40B4-BE49-F238E27FC236}">
              <a16:creationId xmlns:a16="http://schemas.microsoft.com/office/drawing/2014/main" xmlns="" id="{4BAFDABB-7B56-4EA5-BAAA-AA89375B40DF}"/>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38" name="直線コネクタ 637">
          <a:extLst>
            <a:ext uri="{FF2B5EF4-FFF2-40B4-BE49-F238E27FC236}">
              <a16:creationId xmlns:a16="http://schemas.microsoft.com/office/drawing/2014/main" xmlns="" id="{0ABED559-BB45-4084-BD34-9F875CC64AFF}"/>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39" name="テキスト ボックス 638">
          <a:extLst>
            <a:ext uri="{FF2B5EF4-FFF2-40B4-BE49-F238E27FC236}">
              <a16:creationId xmlns:a16="http://schemas.microsoft.com/office/drawing/2014/main" xmlns="" id="{60A6E4EF-44D2-4713-9501-C04D6F18CBAD}"/>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40" name="直線コネクタ 639">
          <a:extLst>
            <a:ext uri="{FF2B5EF4-FFF2-40B4-BE49-F238E27FC236}">
              <a16:creationId xmlns:a16="http://schemas.microsoft.com/office/drawing/2014/main" xmlns="" id="{F8467D1F-9A25-46C9-9101-0CAD246D9C2D}"/>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41" name="テキスト ボックス 640">
          <a:extLst>
            <a:ext uri="{FF2B5EF4-FFF2-40B4-BE49-F238E27FC236}">
              <a16:creationId xmlns:a16="http://schemas.microsoft.com/office/drawing/2014/main" xmlns="" id="{ACE6D819-7F2F-439F-B6C0-8BF4004C512E}"/>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42" name="直線コネクタ 641">
          <a:extLst>
            <a:ext uri="{FF2B5EF4-FFF2-40B4-BE49-F238E27FC236}">
              <a16:creationId xmlns:a16="http://schemas.microsoft.com/office/drawing/2014/main" xmlns="" id="{8955D0BF-2D00-4B0C-BB25-AAC5FC235203}"/>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43" name="テキスト ボックス 642">
          <a:extLst>
            <a:ext uri="{FF2B5EF4-FFF2-40B4-BE49-F238E27FC236}">
              <a16:creationId xmlns:a16="http://schemas.microsoft.com/office/drawing/2014/main" xmlns="" id="{03A257CB-4380-4605-8B01-8A4E147ACADA}"/>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44" name="直線コネクタ 643">
          <a:extLst>
            <a:ext uri="{FF2B5EF4-FFF2-40B4-BE49-F238E27FC236}">
              <a16:creationId xmlns:a16="http://schemas.microsoft.com/office/drawing/2014/main" xmlns="" id="{92402269-7614-4E1D-AABC-82B406FBF122}"/>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45" name="テキスト ボックス 644">
          <a:extLst>
            <a:ext uri="{FF2B5EF4-FFF2-40B4-BE49-F238E27FC236}">
              <a16:creationId xmlns:a16="http://schemas.microsoft.com/office/drawing/2014/main" xmlns="" id="{A4DB1E73-E171-48EA-9E92-4635EEBDA3B7}"/>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46" name="直線コネクタ 645">
          <a:extLst>
            <a:ext uri="{FF2B5EF4-FFF2-40B4-BE49-F238E27FC236}">
              <a16:creationId xmlns:a16="http://schemas.microsoft.com/office/drawing/2014/main" xmlns="" id="{7267A091-7281-44F0-922C-3606DB2688AB}"/>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47" name="テキスト ボックス 646">
          <a:extLst>
            <a:ext uri="{FF2B5EF4-FFF2-40B4-BE49-F238E27FC236}">
              <a16:creationId xmlns:a16="http://schemas.microsoft.com/office/drawing/2014/main" xmlns="" id="{B72D16EA-FD7F-48AE-9788-0DB845901C5E}"/>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48" name="直線コネクタ 647">
          <a:extLst>
            <a:ext uri="{FF2B5EF4-FFF2-40B4-BE49-F238E27FC236}">
              <a16:creationId xmlns:a16="http://schemas.microsoft.com/office/drawing/2014/main" xmlns="" id="{79BEE9A5-D7BE-4A80-B9AC-C8543198346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49" name="テキスト ボックス 648">
          <a:extLst>
            <a:ext uri="{FF2B5EF4-FFF2-40B4-BE49-F238E27FC236}">
              <a16:creationId xmlns:a16="http://schemas.microsoft.com/office/drawing/2014/main" xmlns="" id="{3ED45F6B-A259-4C69-B13B-B7C904066143}"/>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50" name="【児童館】&#10;一人当たり面積グラフ枠">
          <a:extLst>
            <a:ext uri="{FF2B5EF4-FFF2-40B4-BE49-F238E27FC236}">
              <a16:creationId xmlns:a16="http://schemas.microsoft.com/office/drawing/2014/main" xmlns="" id="{3756B818-A844-4E1D-A88B-24D931ABC163}"/>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5443</xdr:rowOff>
    </xdr:from>
    <xdr:to>
      <xdr:col>116</xdr:col>
      <xdr:colOff>62864</xdr:colOff>
      <xdr:row>86</xdr:row>
      <xdr:rowOff>119743</xdr:rowOff>
    </xdr:to>
    <xdr:cxnSp macro="">
      <xdr:nvCxnSpPr>
        <xdr:cNvPr id="651" name="直線コネクタ 650">
          <a:extLst>
            <a:ext uri="{FF2B5EF4-FFF2-40B4-BE49-F238E27FC236}">
              <a16:creationId xmlns:a16="http://schemas.microsoft.com/office/drawing/2014/main" xmlns="" id="{E19347DA-D099-45C1-B12A-514682EE8041}"/>
            </a:ext>
          </a:extLst>
        </xdr:cNvPr>
        <xdr:cNvCxnSpPr/>
      </xdr:nvCxnSpPr>
      <xdr:spPr>
        <a:xfrm flipV="1">
          <a:off x="22160864" y="13378543"/>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123570</xdr:rowOff>
    </xdr:from>
    <xdr:ext cx="469744" cy="259045"/>
    <xdr:sp macro="" textlink="">
      <xdr:nvSpPr>
        <xdr:cNvPr id="652" name="【児童館】&#10;一人当たり面積最小値テキスト">
          <a:extLst>
            <a:ext uri="{FF2B5EF4-FFF2-40B4-BE49-F238E27FC236}">
              <a16:creationId xmlns:a16="http://schemas.microsoft.com/office/drawing/2014/main" xmlns="" id="{FDD59436-3FBE-40A2-B908-96247BD82349}"/>
            </a:ext>
          </a:extLst>
        </xdr:cNvPr>
        <xdr:cNvSpPr txBox="1"/>
      </xdr:nvSpPr>
      <xdr:spPr>
        <a:xfrm>
          <a:off x="22199600" y="1486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119743</xdr:rowOff>
    </xdr:from>
    <xdr:to>
      <xdr:col>116</xdr:col>
      <xdr:colOff>152400</xdr:colOff>
      <xdr:row>86</xdr:row>
      <xdr:rowOff>119743</xdr:rowOff>
    </xdr:to>
    <xdr:cxnSp macro="">
      <xdr:nvCxnSpPr>
        <xdr:cNvPr id="653" name="直線コネクタ 652">
          <a:extLst>
            <a:ext uri="{FF2B5EF4-FFF2-40B4-BE49-F238E27FC236}">
              <a16:creationId xmlns:a16="http://schemas.microsoft.com/office/drawing/2014/main" xmlns="" id="{6E26E292-5AEF-41D3-AFEA-9372D6799E5B}"/>
            </a:ext>
          </a:extLst>
        </xdr:cNvPr>
        <xdr:cNvCxnSpPr/>
      </xdr:nvCxnSpPr>
      <xdr:spPr>
        <a:xfrm>
          <a:off x="22072600" y="14864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123570</xdr:rowOff>
    </xdr:from>
    <xdr:ext cx="469744" cy="259045"/>
    <xdr:sp macro="" textlink="">
      <xdr:nvSpPr>
        <xdr:cNvPr id="654" name="【児童館】&#10;一人当たり面積最大値テキスト">
          <a:extLst>
            <a:ext uri="{FF2B5EF4-FFF2-40B4-BE49-F238E27FC236}">
              <a16:creationId xmlns:a16="http://schemas.microsoft.com/office/drawing/2014/main" xmlns="" id="{FF799D67-832B-4D7A-9D9A-1039C74CF4C7}"/>
            </a:ext>
          </a:extLst>
        </xdr:cNvPr>
        <xdr:cNvSpPr txBox="1"/>
      </xdr:nvSpPr>
      <xdr:spPr>
        <a:xfrm>
          <a:off x="22199600" y="13153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5443</xdr:rowOff>
    </xdr:from>
    <xdr:to>
      <xdr:col>116</xdr:col>
      <xdr:colOff>152400</xdr:colOff>
      <xdr:row>78</xdr:row>
      <xdr:rowOff>5443</xdr:rowOff>
    </xdr:to>
    <xdr:cxnSp macro="">
      <xdr:nvCxnSpPr>
        <xdr:cNvPr id="655" name="直線コネクタ 654">
          <a:extLst>
            <a:ext uri="{FF2B5EF4-FFF2-40B4-BE49-F238E27FC236}">
              <a16:creationId xmlns:a16="http://schemas.microsoft.com/office/drawing/2014/main" xmlns="" id="{4A506449-9C3A-4166-A11C-59DD8C529D9F}"/>
            </a:ext>
          </a:extLst>
        </xdr:cNvPr>
        <xdr:cNvCxnSpPr/>
      </xdr:nvCxnSpPr>
      <xdr:spPr>
        <a:xfrm>
          <a:off x="22072600" y="1337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10177</xdr:rowOff>
    </xdr:from>
    <xdr:ext cx="469744" cy="259045"/>
    <xdr:sp macro="" textlink="">
      <xdr:nvSpPr>
        <xdr:cNvPr id="656" name="【児童館】&#10;一人当たり面積平均値テキスト">
          <a:extLst>
            <a:ext uri="{FF2B5EF4-FFF2-40B4-BE49-F238E27FC236}">
              <a16:creationId xmlns:a16="http://schemas.microsoft.com/office/drawing/2014/main" xmlns="" id="{036E3677-49EC-4A2C-801A-EC2152C1CD97}"/>
            </a:ext>
          </a:extLst>
        </xdr:cNvPr>
        <xdr:cNvSpPr txBox="1"/>
      </xdr:nvSpPr>
      <xdr:spPr>
        <a:xfrm>
          <a:off x="22199600" y="142405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158750</xdr:rowOff>
    </xdr:from>
    <xdr:to>
      <xdr:col>116</xdr:col>
      <xdr:colOff>114300</xdr:colOff>
      <xdr:row>84</xdr:row>
      <xdr:rowOff>88900</xdr:rowOff>
    </xdr:to>
    <xdr:sp macro="" textlink="">
      <xdr:nvSpPr>
        <xdr:cNvPr id="657" name="フローチャート: 判断 656">
          <a:extLst>
            <a:ext uri="{FF2B5EF4-FFF2-40B4-BE49-F238E27FC236}">
              <a16:creationId xmlns:a16="http://schemas.microsoft.com/office/drawing/2014/main" xmlns="" id="{7367670D-C5DE-48DE-9472-6F9F092AD29E}"/>
            </a:ext>
          </a:extLst>
        </xdr:cNvPr>
        <xdr:cNvSpPr/>
      </xdr:nvSpPr>
      <xdr:spPr>
        <a:xfrm>
          <a:off x="221107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142421</xdr:rowOff>
    </xdr:from>
    <xdr:to>
      <xdr:col>112</xdr:col>
      <xdr:colOff>38100</xdr:colOff>
      <xdr:row>84</xdr:row>
      <xdr:rowOff>72571</xdr:rowOff>
    </xdr:to>
    <xdr:sp macro="" textlink="">
      <xdr:nvSpPr>
        <xdr:cNvPr id="658" name="フローチャート: 判断 657">
          <a:extLst>
            <a:ext uri="{FF2B5EF4-FFF2-40B4-BE49-F238E27FC236}">
              <a16:creationId xmlns:a16="http://schemas.microsoft.com/office/drawing/2014/main" xmlns="" id="{D7DBEF8D-6385-46BF-8B8A-890CC01C149A}"/>
            </a:ext>
          </a:extLst>
        </xdr:cNvPr>
        <xdr:cNvSpPr/>
      </xdr:nvSpPr>
      <xdr:spPr>
        <a:xfrm>
          <a:off x="21272500" y="14372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3629</xdr:rowOff>
    </xdr:from>
    <xdr:to>
      <xdr:col>107</xdr:col>
      <xdr:colOff>101600</xdr:colOff>
      <xdr:row>84</xdr:row>
      <xdr:rowOff>105229</xdr:rowOff>
    </xdr:to>
    <xdr:sp macro="" textlink="">
      <xdr:nvSpPr>
        <xdr:cNvPr id="659" name="フローチャート: 判断 658">
          <a:extLst>
            <a:ext uri="{FF2B5EF4-FFF2-40B4-BE49-F238E27FC236}">
              <a16:creationId xmlns:a16="http://schemas.microsoft.com/office/drawing/2014/main" xmlns="" id="{F71EFE18-A0E3-45F7-836C-5B7EA28EA91A}"/>
            </a:ext>
          </a:extLst>
        </xdr:cNvPr>
        <xdr:cNvSpPr/>
      </xdr:nvSpPr>
      <xdr:spPr>
        <a:xfrm>
          <a:off x="20383500" y="14405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142421</xdr:rowOff>
    </xdr:from>
    <xdr:to>
      <xdr:col>102</xdr:col>
      <xdr:colOff>165100</xdr:colOff>
      <xdr:row>84</xdr:row>
      <xdr:rowOff>72571</xdr:rowOff>
    </xdr:to>
    <xdr:sp macro="" textlink="">
      <xdr:nvSpPr>
        <xdr:cNvPr id="660" name="フローチャート: 判断 659">
          <a:extLst>
            <a:ext uri="{FF2B5EF4-FFF2-40B4-BE49-F238E27FC236}">
              <a16:creationId xmlns:a16="http://schemas.microsoft.com/office/drawing/2014/main" xmlns="" id="{743D58F2-3AA3-438B-91C8-DF98F036C115}"/>
            </a:ext>
          </a:extLst>
        </xdr:cNvPr>
        <xdr:cNvSpPr/>
      </xdr:nvSpPr>
      <xdr:spPr>
        <a:xfrm>
          <a:off x="19494500" y="14372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xmlns="" id="{4FFE6B4F-13A1-43D4-8A3E-C6EFBE9872A1}"/>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xmlns="" id="{CA5B1C40-339F-4B84-995D-B3DD5CC10041}"/>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xmlns="" id="{7C469FC1-ABB6-491A-A55E-8B3417268DAD}"/>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xmlns="" id="{96FDF984-6AD5-4F30-BBA5-C5152FFD791D}"/>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xmlns="" id="{6B73E93A-26B5-44BE-ACB7-A5DF0019062A}"/>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3629</xdr:rowOff>
    </xdr:from>
    <xdr:to>
      <xdr:col>116</xdr:col>
      <xdr:colOff>114300</xdr:colOff>
      <xdr:row>84</xdr:row>
      <xdr:rowOff>105229</xdr:rowOff>
    </xdr:to>
    <xdr:sp macro="" textlink="">
      <xdr:nvSpPr>
        <xdr:cNvPr id="666" name="楕円 665">
          <a:extLst>
            <a:ext uri="{FF2B5EF4-FFF2-40B4-BE49-F238E27FC236}">
              <a16:creationId xmlns:a16="http://schemas.microsoft.com/office/drawing/2014/main" xmlns="" id="{840C009D-082F-4893-8B97-42011A4B3897}"/>
            </a:ext>
          </a:extLst>
        </xdr:cNvPr>
        <xdr:cNvSpPr/>
      </xdr:nvSpPr>
      <xdr:spPr>
        <a:xfrm>
          <a:off x="22110700" y="14405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153506</xdr:rowOff>
    </xdr:from>
    <xdr:ext cx="469744" cy="259045"/>
    <xdr:sp macro="" textlink="">
      <xdr:nvSpPr>
        <xdr:cNvPr id="667" name="【児童館】&#10;一人当たり面積該当値テキスト">
          <a:extLst>
            <a:ext uri="{FF2B5EF4-FFF2-40B4-BE49-F238E27FC236}">
              <a16:creationId xmlns:a16="http://schemas.microsoft.com/office/drawing/2014/main" xmlns="" id="{6AA10830-4B1A-4006-813B-38EC240F6DFC}"/>
            </a:ext>
          </a:extLst>
        </xdr:cNvPr>
        <xdr:cNvSpPr txBox="1"/>
      </xdr:nvSpPr>
      <xdr:spPr>
        <a:xfrm>
          <a:off x="22199600" y="14383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3629</xdr:rowOff>
    </xdr:from>
    <xdr:to>
      <xdr:col>112</xdr:col>
      <xdr:colOff>38100</xdr:colOff>
      <xdr:row>84</xdr:row>
      <xdr:rowOff>105229</xdr:rowOff>
    </xdr:to>
    <xdr:sp macro="" textlink="">
      <xdr:nvSpPr>
        <xdr:cNvPr id="668" name="楕円 667">
          <a:extLst>
            <a:ext uri="{FF2B5EF4-FFF2-40B4-BE49-F238E27FC236}">
              <a16:creationId xmlns:a16="http://schemas.microsoft.com/office/drawing/2014/main" xmlns="" id="{B71EF586-E61E-43C2-951E-BE0BCE469F85}"/>
            </a:ext>
          </a:extLst>
        </xdr:cNvPr>
        <xdr:cNvSpPr/>
      </xdr:nvSpPr>
      <xdr:spPr>
        <a:xfrm>
          <a:off x="21272500" y="14405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54429</xdr:rowOff>
    </xdr:from>
    <xdr:to>
      <xdr:col>116</xdr:col>
      <xdr:colOff>63500</xdr:colOff>
      <xdr:row>84</xdr:row>
      <xdr:rowOff>54429</xdr:rowOff>
    </xdr:to>
    <xdr:cxnSp macro="">
      <xdr:nvCxnSpPr>
        <xdr:cNvPr id="669" name="直線コネクタ 668">
          <a:extLst>
            <a:ext uri="{FF2B5EF4-FFF2-40B4-BE49-F238E27FC236}">
              <a16:creationId xmlns:a16="http://schemas.microsoft.com/office/drawing/2014/main" xmlns="" id="{0556004C-4660-48F2-AADB-311BA649F23A}"/>
            </a:ext>
          </a:extLst>
        </xdr:cNvPr>
        <xdr:cNvCxnSpPr/>
      </xdr:nvCxnSpPr>
      <xdr:spPr>
        <a:xfrm>
          <a:off x="21323300" y="144562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19957</xdr:rowOff>
    </xdr:from>
    <xdr:to>
      <xdr:col>107</xdr:col>
      <xdr:colOff>101600</xdr:colOff>
      <xdr:row>84</xdr:row>
      <xdr:rowOff>121557</xdr:rowOff>
    </xdr:to>
    <xdr:sp macro="" textlink="">
      <xdr:nvSpPr>
        <xdr:cNvPr id="670" name="楕円 669">
          <a:extLst>
            <a:ext uri="{FF2B5EF4-FFF2-40B4-BE49-F238E27FC236}">
              <a16:creationId xmlns:a16="http://schemas.microsoft.com/office/drawing/2014/main" xmlns="" id="{EC36E677-6858-4800-8891-172CED81573F}"/>
            </a:ext>
          </a:extLst>
        </xdr:cNvPr>
        <xdr:cNvSpPr/>
      </xdr:nvSpPr>
      <xdr:spPr>
        <a:xfrm>
          <a:off x="20383500" y="14421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54429</xdr:rowOff>
    </xdr:from>
    <xdr:to>
      <xdr:col>111</xdr:col>
      <xdr:colOff>177800</xdr:colOff>
      <xdr:row>84</xdr:row>
      <xdr:rowOff>70757</xdr:rowOff>
    </xdr:to>
    <xdr:cxnSp macro="">
      <xdr:nvCxnSpPr>
        <xdr:cNvPr id="671" name="直線コネクタ 670">
          <a:extLst>
            <a:ext uri="{FF2B5EF4-FFF2-40B4-BE49-F238E27FC236}">
              <a16:creationId xmlns:a16="http://schemas.microsoft.com/office/drawing/2014/main" xmlns="" id="{85BDFB76-5309-40BF-874F-72EC67FB1D90}"/>
            </a:ext>
          </a:extLst>
        </xdr:cNvPr>
        <xdr:cNvCxnSpPr/>
      </xdr:nvCxnSpPr>
      <xdr:spPr>
        <a:xfrm flipV="1">
          <a:off x="20434300" y="14456229"/>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19957</xdr:rowOff>
    </xdr:from>
    <xdr:to>
      <xdr:col>102</xdr:col>
      <xdr:colOff>165100</xdr:colOff>
      <xdr:row>84</xdr:row>
      <xdr:rowOff>121557</xdr:rowOff>
    </xdr:to>
    <xdr:sp macro="" textlink="">
      <xdr:nvSpPr>
        <xdr:cNvPr id="672" name="楕円 671">
          <a:extLst>
            <a:ext uri="{FF2B5EF4-FFF2-40B4-BE49-F238E27FC236}">
              <a16:creationId xmlns:a16="http://schemas.microsoft.com/office/drawing/2014/main" xmlns="" id="{456299FB-B262-444C-95D5-925F76277AA2}"/>
            </a:ext>
          </a:extLst>
        </xdr:cNvPr>
        <xdr:cNvSpPr/>
      </xdr:nvSpPr>
      <xdr:spPr>
        <a:xfrm>
          <a:off x="19494500" y="14421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70757</xdr:rowOff>
    </xdr:from>
    <xdr:to>
      <xdr:col>107</xdr:col>
      <xdr:colOff>50800</xdr:colOff>
      <xdr:row>84</xdr:row>
      <xdr:rowOff>70757</xdr:rowOff>
    </xdr:to>
    <xdr:cxnSp macro="">
      <xdr:nvCxnSpPr>
        <xdr:cNvPr id="673" name="直線コネクタ 672">
          <a:extLst>
            <a:ext uri="{FF2B5EF4-FFF2-40B4-BE49-F238E27FC236}">
              <a16:creationId xmlns:a16="http://schemas.microsoft.com/office/drawing/2014/main" xmlns="" id="{7DD36C9E-CD9F-4EC3-B6F6-C2114F96DA6A}"/>
            </a:ext>
          </a:extLst>
        </xdr:cNvPr>
        <xdr:cNvCxnSpPr/>
      </xdr:nvCxnSpPr>
      <xdr:spPr>
        <a:xfrm>
          <a:off x="19545300" y="144725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89098</xdr:rowOff>
    </xdr:from>
    <xdr:ext cx="469744" cy="259045"/>
    <xdr:sp macro="" textlink="">
      <xdr:nvSpPr>
        <xdr:cNvPr id="674" name="n_1aveValue【児童館】&#10;一人当たり面積">
          <a:extLst>
            <a:ext uri="{FF2B5EF4-FFF2-40B4-BE49-F238E27FC236}">
              <a16:creationId xmlns:a16="http://schemas.microsoft.com/office/drawing/2014/main" xmlns="" id="{8A34CA6D-3005-4B63-9329-6DA230492377}"/>
            </a:ext>
          </a:extLst>
        </xdr:cNvPr>
        <xdr:cNvSpPr txBox="1"/>
      </xdr:nvSpPr>
      <xdr:spPr>
        <a:xfrm>
          <a:off x="21075727" y="14147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121756</xdr:rowOff>
    </xdr:from>
    <xdr:ext cx="469744" cy="259045"/>
    <xdr:sp macro="" textlink="">
      <xdr:nvSpPr>
        <xdr:cNvPr id="675" name="n_2aveValue【児童館】&#10;一人当たり面積">
          <a:extLst>
            <a:ext uri="{FF2B5EF4-FFF2-40B4-BE49-F238E27FC236}">
              <a16:creationId xmlns:a16="http://schemas.microsoft.com/office/drawing/2014/main" xmlns="" id="{ABA70BDE-CEE5-487B-A860-DFF2160BBC69}"/>
            </a:ext>
          </a:extLst>
        </xdr:cNvPr>
        <xdr:cNvSpPr txBox="1"/>
      </xdr:nvSpPr>
      <xdr:spPr>
        <a:xfrm>
          <a:off x="20199427" y="14180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89098</xdr:rowOff>
    </xdr:from>
    <xdr:ext cx="469744" cy="259045"/>
    <xdr:sp macro="" textlink="">
      <xdr:nvSpPr>
        <xdr:cNvPr id="676" name="n_3aveValue【児童館】&#10;一人当たり面積">
          <a:extLst>
            <a:ext uri="{FF2B5EF4-FFF2-40B4-BE49-F238E27FC236}">
              <a16:creationId xmlns:a16="http://schemas.microsoft.com/office/drawing/2014/main" xmlns="" id="{7CBEA362-9215-45C2-BBD1-60D143AF040A}"/>
            </a:ext>
          </a:extLst>
        </xdr:cNvPr>
        <xdr:cNvSpPr txBox="1"/>
      </xdr:nvSpPr>
      <xdr:spPr>
        <a:xfrm>
          <a:off x="19310427" y="14147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96356</xdr:rowOff>
    </xdr:from>
    <xdr:ext cx="469744" cy="259045"/>
    <xdr:sp macro="" textlink="">
      <xdr:nvSpPr>
        <xdr:cNvPr id="677" name="n_1mainValue【児童館】&#10;一人当たり面積">
          <a:extLst>
            <a:ext uri="{FF2B5EF4-FFF2-40B4-BE49-F238E27FC236}">
              <a16:creationId xmlns:a16="http://schemas.microsoft.com/office/drawing/2014/main" xmlns="" id="{3FE96F56-A8F6-4058-A8F1-89839146A680}"/>
            </a:ext>
          </a:extLst>
        </xdr:cNvPr>
        <xdr:cNvSpPr txBox="1"/>
      </xdr:nvSpPr>
      <xdr:spPr>
        <a:xfrm>
          <a:off x="21075727" y="14498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112684</xdr:rowOff>
    </xdr:from>
    <xdr:ext cx="469744" cy="259045"/>
    <xdr:sp macro="" textlink="">
      <xdr:nvSpPr>
        <xdr:cNvPr id="678" name="n_2mainValue【児童館】&#10;一人当たり面積">
          <a:extLst>
            <a:ext uri="{FF2B5EF4-FFF2-40B4-BE49-F238E27FC236}">
              <a16:creationId xmlns:a16="http://schemas.microsoft.com/office/drawing/2014/main" xmlns="" id="{FDFF2065-7517-4D13-BDD9-2FDCA050623F}"/>
            </a:ext>
          </a:extLst>
        </xdr:cNvPr>
        <xdr:cNvSpPr txBox="1"/>
      </xdr:nvSpPr>
      <xdr:spPr>
        <a:xfrm>
          <a:off x="20199427" y="14514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112684</xdr:rowOff>
    </xdr:from>
    <xdr:ext cx="469744" cy="259045"/>
    <xdr:sp macro="" textlink="">
      <xdr:nvSpPr>
        <xdr:cNvPr id="679" name="n_3mainValue【児童館】&#10;一人当たり面積">
          <a:extLst>
            <a:ext uri="{FF2B5EF4-FFF2-40B4-BE49-F238E27FC236}">
              <a16:creationId xmlns:a16="http://schemas.microsoft.com/office/drawing/2014/main" xmlns="" id="{EB4F4BA2-E559-4355-936A-A1496BA09F33}"/>
            </a:ext>
          </a:extLst>
        </xdr:cNvPr>
        <xdr:cNvSpPr txBox="1"/>
      </xdr:nvSpPr>
      <xdr:spPr>
        <a:xfrm>
          <a:off x="19310427" y="14514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80" name="正方形/長方形 679">
          <a:extLst>
            <a:ext uri="{FF2B5EF4-FFF2-40B4-BE49-F238E27FC236}">
              <a16:creationId xmlns:a16="http://schemas.microsoft.com/office/drawing/2014/main" xmlns="" id="{3827436D-B596-4EE0-BBE1-2BB01FB8B522}"/>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81" name="正方形/長方形 680">
          <a:extLst>
            <a:ext uri="{FF2B5EF4-FFF2-40B4-BE49-F238E27FC236}">
              <a16:creationId xmlns:a16="http://schemas.microsoft.com/office/drawing/2014/main" xmlns="" id="{D19E7953-39C1-4F35-9951-CBF57486CBD3}"/>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82" name="正方形/長方形 681">
          <a:extLst>
            <a:ext uri="{FF2B5EF4-FFF2-40B4-BE49-F238E27FC236}">
              <a16:creationId xmlns:a16="http://schemas.microsoft.com/office/drawing/2014/main" xmlns="" id="{ECB148FF-9BEA-4A91-A779-C06A0DA91B37}"/>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83" name="正方形/長方形 682">
          <a:extLst>
            <a:ext uri="{FF2B5EF4-FFF2-40B4-BE49-F238E27FC236}">
              <a16:creationId xmlns:a16="http://schemas.microsoft.com/office/drawing/2014/main" xmlns="" id="{258D18BA-8154-4E48-96D1-ED5690B49876}"/>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84" name="正方形/長方形 683">
          <a:extLst>
            <a:ext uri="{FF2B5EF4-FFF2-40B4-BE49-F238E27FC236}">
              <a16:creationId xmlns:a16="http://schemas.microsoft.com/office/drawing/2014/main" xmlns="" id="{F209FBEC-9122-4F7C-B773-0FBA5E6AF3F3}"/>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85" name="正方形/長方形 684">
          <a:extLst>
            <a:ext uri="{FF2B5EF4-FFF2-40B4-BE49-F238E27FC236}">
              <a16:creationId xmlns:a16="http://schemas.microsoft.com/office/drawing/2014/main" xmlns="" id="{8BC65194-B4B0-4144-8F1E-3CDF44CDF87A}"/>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86" name="正方形/長方形 685">
          <a:extLst>
            <a:ext uri="{FF2B5EF4-FFF2-40B4-BE49-F238E27FC236}">
              <a16:creationId xmlns:a16="http://schemas.microsoft.com/office/drawing/2014/main" xmlns="" id="{EBEFE2CF-A1FC-4C51-A8D2-CD7033E5C92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87" name="正方形/長方形 686">
          <a:extLst>
            <a:ext uri="{FF2B5EF4-FFF2-40B4-BE49-F238E27FC236}">
              <a16:creationId xmlns:a16="http://schemas.microsoft.com/office/drawing/2014/main" xmlns="" id="{48F509CD-8859-4D6C-978C-974F59564F12}"/>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88" name="テキスト ボックス 687">
          <a:extLst>
            <a:ext uri="{FF2B5EF4-FFF2-40B4-BE49-F238E27FC236}">
              <a16:creationId xmlns:a16="http://schemas.microsoft.com/office/drawing/2014/main" xmlns="" id="{4431FB2F-BDF1-48F5-8E5A-0DCEB60324CF}"/>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89" name="直線コネクタ 688">
          <a:extLst>
            <a:ext uri="{FF2B5EF4-FFF2-40B4-BE49-F238E27FC236}">
              <a16:creationId xmlns:a16="http://schemas.microsoft.com/office/drawing/2014/main" xmlns="" id="{95CEEA26-01B5-4F0E-8938-8AA7842DD0A5}"/>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109</xdr:row>
      <xdr:rowOff>35379</xdr:rowOff>
    </xdr:from>
    <xdr:to>
      <xdr:col>89</xdr:col>
      <xdr:colOff>177800</xdr:colOff>
      <xdr:row>109</xdr:row>
      <xdr:rowOff>35379</xdr:rowOff>
    </xdr:to>
    <xdr:cxnSp macro="">
      <xdr:nvCxnSpPr>
        <xdr:cNvPr id="690" name="直線コネクタ 689">
          <a:extLst>
            <a:ext uri="{FF2B5EF4-FFF2-40B4-BE49-F238E27FC236}">
              <a16:creationId xmlns:a16="http://schemas.microsoft.com/office/drawing/2014/main" xmlns="" id="{87A31989-23E4-4CD7-9E35-6D00A80EC8C6}"/>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108</xdr:row>
      <xdr:rowOff>64606</xdr:rowOff>
    </xdr:from>
    <xdr:ext cx="338939" cy="259045"/>
    <xdr:sp macro="" textlink="">
      <xdr:nvSpPr>
        <xdr:cNvPr id="691" name="テキスト ボックス 690">
          <a:extLst>
            <a:ext uri="{FF2B5EF4-FFF2-40B4-BE49-F238E27FC236}">
              <a16:creationId xmlns:a16="http://schemas.microsoft.com/office/drawing/2014/main" xmlns="" id="{DD720616-CB1D-4938-9E6B-7FBB6B75C79A}"/>
            </a:ext>
          </a:extLst>
        </xdr:cNvPr>
        <xdr:cNvSpPr txBox="1"/>
      </xdr:nvSpPr>
      <xdr:spPr>
        <a:xfrm>
          <a:off x="12107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92" name="直線コネクタ 691">
          <a:extLst>
            <a:ext uri="{FF2B5EF4-FFF2-40B4-BE49-F238E27FC236}">
              <a16:creationId xmlns:a16="http://schemas.microsoft.com/office/drawing/2014/main" xmlns="" id="{B8876287-B35B-47E3-A60F-51448168B095}"/>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93" name="テキスト ボックス 692">
          <a:extLst>
            <a:ext uri="{FF2B5EF4-FFF2-40B4-BE49-F238E27FC236}">
              <a16:creationId xmlns:a16="http://schemas.microsoft.com/office/drawing/2014/main" xmlns="" id="{A115C49D-61AC-4B39-BDD4-D87A503287A8}"/>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94" name="直線コネクタ 693">
          <a:extLst>
            <a:ext uri="{FF2B5EF4-FFF2-40B4-BE49-F238E27FC236}">
              <a16:creationId xmlns:a16="http://schemas.microsoft.com/office/drawing/2014/main" xmlns="" id="{9CABD969-2EDD-46D4-A86E-3A9EBA9ACC1E}"/>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95" name="テキスト ボックス 694">
          <a:extLst>
            <a:ext uri="{FF2B5EF4-FFF2-40B4-BE49-F238E27FC236}">
              <a16:creationId xmlns:a16="http://schemas.microsoft.com/office/drawing/2014/main" xmlns="" id="{584E96F1-7751-4635-9233-3F7E5092CC74}"/>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96" name="直線コネクタ 695">
          <a:extLst>
            <a:ext uri="{FF2B5EF4-FFF2-40B4-BE49-F238E27FC236}">
              <a16:creationId xmlns:a16="http://schemas.microsoft.com/office/drawing/2014/main" xmlns="" id="{43EA9526-9EDE-4952-B83F-1EC453894EEB}"/>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97" name="テキスト ボックス 696">
          <a:extLst>
            <a:ext uri="{FF2B5EF4-FFF2-40B4-BE49-F238E27FC236}">
              <a16:creationId xmlns:a16="http://schemas.microsoft.com/office/drawing/2014/main" xmlns="" id="{73090266-0A20-4A1B-92C7-05AB10D8D7D4}"/>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98" name="直線コネクタ 697">
          <a:extLst>
            <a:ext uri="{FF2B5EF4-FFF2-40B4-BE49-F238E27FC236}">
              <a16:creationId xmlns:a16="http://schemas.microsoft.com/office/drawing/2014/main" xmlns="" id="{24F8522A-5F80-4D8C-880C-969FF3412D9B}"/>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99" name="テキスト ボックス 698">
          <a:extLst>
            <a:ext uri="{FF2B5EF4-FFF2-40B4-BE49-F238E27FC236}">
              <a16:creationId xmlns:a16="http://schemas.microsoft.com/office/drawing/2014/main" xmlns="" id="{A7F6AE25-10A4-4E59-90D9-4B0E50C78326}"/>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00" name="直線コネクタ 699">
          <a:extLst>
            <a:ext uri="{FF2B5EF4-FFF2-40B4-BE49-F238E27FC236}">
              <a16:creationId xmlns:a16="http://schemas.microsoft.com/office/drawing/2014/main" xmlns="" id="{9ADF62B1-C1CD-4CB8-B7EC-546F23D07127}"/>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98</xdr:row>
      <xdr:rowOff>146248</xdr:rowOff>
    </xdr:from>
    <xdr:ext cx="467179" cy="259045"/>
    <xdr:sp macro="" textlink="">
      <xdr:nvSpPr>
        <xdr:cNvPr id="701" name="テキスト ボックス 700">
          <a:extLst>
            <a:ext uri="{FF2B5EF4-FFF2-40B4-BE49-F238E27FC236}">
              <a16:creationId xmlns:a16="http://schemas.microsoft.com/office/drawing/2014/main" xmlns="" id="{EA010AF0-F60D-4B40-9E4F-3DC116473620}"/>
            </a:ext>
          </a:extLst>
        </xdr:cNvPr>
        <xdr:cNvSpPr txBox="1"/>
      </xdr:nvSpPr>
      <xdr:spPr>
        <a:xfrm>
          <a:off x="11978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02" name="直線コネクタ 701">
          <a:extLst>
            <a:ext uri="{FF2B5EF4-FFF2-40B4-BE49-F238E27FC236}">
              <a16:creationId xmlns:a16="http://schemas.microsoft.com/office/drawing/2014/main" xmlns="" id="{FE846E98-3F31-4C1E-AE5D-09F9492F23EA}"/>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703" name="テキスト ボックス 702">
          <a:extLst>
            <a:ext uri="{FF2B5EF4-FFF2-40B4-BE49-F238E27FC236}">
              <a16:creationId xmlns:a16="http://schemas.microsoft.com/office/drawing/2014/main" xmlns="" id="{3720829F-3CF8-4026-9D1D-4E261C8FC715}"/>
            </a:ext>
          </a:extLst>
        </xdr:cNvPr>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04" name="【公民館】&#10;有形固定資産減価償却率グラフ枠">
          <a:extLst>
            <a:ext uri="{FF2B5EF4-FFF2-40B4-BE49-F238E27FC236}">
              <a16:creationId xmlns:a16="http://schemas.microsoft.com/office/drawing/2014/main" xmlns="" id="{6F467F62-5939-4D17-B575-574EB547D868}"/>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108</xdr:row>
      <xdr:rowOff>59871</xdr:rowOff>
    </xdr:to>
    <xdr:cxnSp macro="">
      <xdr:nvCxnSpPr>
        <xdr:cNvPr id="705" name="直線コネクタ 704">
          <a:extLst>
            <a:ext uri="{FF2B5EF4-FFF2-40B4-BE49-F238E27FC236}">
              <a16:creationId xmlns:a16="http://schemas.microsoft.com/office/drawing/2014/main" xmlns="" id="{DCAAF70E-C784-4FBA-9FA6-B1CF19F36196}"/>
            </a:ext>
          </a:extLst>
        </xdr:cNvPr>
        <xdr:cNvCxnSpPr/>
      </xdr:nvCxnSpPr>
      <xdr:spPr>
        <a:xfrm flipV="1">
          <a:off x="16318864" y="17090571"/>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63698</xdr:rowOff>
    </xdr:from>
    <xdr:ext cx="340478" cy="259045"/>
    <xdr:sp macro="" textlink="">
      <xdr:nvSpPr>
        <xdr:cNvPr id="706" name="【公民館】&#10;有形固定資産減価償却率最小値テキスト">
          <a:extLst>
            <a:ext uri="{FF2B5EF4-FFF2-40B4-BE49-F238E27FC236}">
              <a16:creationId xmlns:a16="http://schemas.microsoft.com/office/drawing/2014/main" xmlns="" id="{C6644372-17FE-485D-86FB-385B6F2016AB}"/>
            </a:ext>
          </a:extLst>
        </xdr:cNvPr>
        <xdr:cNvSpPr txBox="1"/>
      </xdr:nvSpPr>
      <xdr:spPr>
        <a:xfrm>
          <a:off x="16357600" y="185802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59871</xdr:rowOff>
    </xdr:from>
    <xdr:to>
      <xdr:col>86</xdr:col>
      <xdr:colOff>25400</xdr:colOff>
      <xdr:row>108</xdr:row>
      <xdr:rowOff>59871</xdr:rowOff>
    </xdr:to>
    <xdr:cxnSp macro="">
      <xdr:nvCxnSpPr>
        <xdr:cNvPr id="707" name="直線コネクタ 706">
          <a:extLst>
            <a:ext uri="{FF2B5EF4-FFF2-40B4-BE49-F238E27FC236}">
              <a16:creationId xmlns:a16="http://schemas.microsoft.com/office/drawing/2014/main" xmlns="" id="{488EB9FF-C7B1-45C8-8966-28B3359D98DA}"/>
            </a:ext>
          </a:extLst>
        </xdr:cNvPr>
        <xdr:cNvCxnSpPr/>
      </xdr:nvCxnSpPr>
      <xdr:spPr>
        <a:xfrm>
          <a:off x="16230600" y="185764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469744" cy="259045"/>
    <xdr:sp macro="" textlink="">
      <xdr:nvSpPr>
        <xdr:cNvPr id="708" name="【公民館】&#10;有形固定資産減価償却率最大値テキスト">
          <a:extLst>
            <a:ext uri="{FF2B5EF4-FFF2-40B4-BE49-F238E27FC236}">
              <a16:creationId xmlns:a16="http://schemas.microsoft.com/office/drawing/2014/main" xmlns="" id="{B5AE0B7A-A53F-4020-82B2-D0487083D3F5}"/>
            </a:ext>
          </a:extLst>
        </xdr:cNvPr>
        <xdr:cNvSpPr txBox="1"/>
      </xdr:nvSpPr>
      <xdr:spPr>
        <a:xfrm>
          <a:off x="16357600" y="1686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709" name="直線コネクタ 708">
          <a:extLst>
            <a:ext uri="{FF2B5EF4-FFF2-40B4-BE49-F238E27FC236}">
              <a16:creationId xmlns:a16="http://schemas.microsoft.com/office/drawing/2014/main" xmlns="" id="{0D5AFB8D-3C7B-4C57-8C8D-C82E0E29EF0E}"/>
            </a:ext>
          </a:extLst>
        </xdr:cNvPr>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119759</xdr:rowOff>
    </xdr:from>
    <xdr:ext cx="405111" cy="259045"/>
    <xdr:sp macro="" textlink="">
      <xdr:nvSpPr>
        <xdr:cNvPr id="710" name="【公民館】&#10;有形固定資産減価償却率平均値テキスト">
          <a:extLst>
            <a:ext uri="{FF2B5EF4-FFF2-40B4-BE49-F238E27FC236}">
              <a16:creationId xmlns:a16="http://schemas.microsoft.com/office/drawing/2014/main" xmlns="" id="{93ECBB50-4111-4D4C-B78D-60474D864002}"/>
            </a:ext>
          </a:extLst>
        </xdr:cNvPr>
        <xdr:cNvSpPr txBox="1"/>
      </xdr:nvSpPr>
      <xdr:spPr>
        <a:xfrm>
          <a:off x="16357600" y="176076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141332</xdr:rowOff>
    </xdr:from>
    <xdr:to>
      <xdr:col>85</xdr:col>
      <xdr:colOff>177800</xdr:colOff>
      <xdr:row>103</xdr:row>
      <xdr:rowOff>71482</xdr:rowOff>
    </xdr:to>
    <xdr:sp macro="" textlink="">
      <xdr:nvSpPr>
        <xdr:cNvPr id="711" name="フローチャート: 判断 710">
          <a:extLst>
            <a:ext uri="{FF2B5EF4-FFF2-40B4-BE49-F238E27FC236}">
              <a16:creationId xmlns:a16="http://schemas.microsoft.com/office/drawing/2014/main" xmlns="" id="{86A129AD-E625-43E6-9024-C5F0E0BB9370}"/>
            </a:ext>
          </a:extLst>
        </xdr:cNvPr>
        <xdr:cNvSpPr/>
      </xdr:nvSpPr>
      <xdr:spPr>
        <a:xfrm>
          <a:off x="16268700" y="1762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126637</xdr:rowOff>
    </xdr:from>
    <xdr:to>
      <xdr:col>81</xdr:col>
      <xdr:colOff>101600</xdr:colOff>
      <xdr:row>103</xdr:row>
      <xdr:rowOff>56787</xdr:rowOff>
    </xdr:to>
    <xdr:sp macro="" textlink="">
      <xdr:nvSpPr>
        <xdr:cNvPr id="712" name="フローチャート: 判断 711">
          <a:extLst>
            <a:ext uri="{FF2B5EF4-FFF2-40B4-BE49-F238E27FC236}">
              <a16:creationId xmlns:a16="http://schemas.microsoft.com/office/drawing/2014/main" xmlns="" id="{9D29574C-B37C-4213-923D-4061C9AB65C2}"/>
            </a:ext>
          </a:extLst>
        </xdr:cNvPr>
        <xdr:cNvSpPr/>
      </xdr:nvSpPr>
      <xdr:spPr>
        <a:xfrm>
          <a:off x="15430500" y="1761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149498</xdr:rowOff>
    </xdr:from>
    <xdr:to>
      <xdr:col>76</xdr:col>
      <xdr:colOff>165100</xdr:colOff>
      <xdr:row>103</xdr:row>
      <xdr:rowOff>79648</xdr:rowOff>
    </xdr:to>
    <xdr:sp macro="" textlink="">
      <xdr:nvSpPr>
        <xdr:cNvPr id="713" name="フローチャート: 判断 712">
          <a:extLst>
            <a:ext uri="{FF2B5EF4-FFF2-40B4-BE49-F238E27FC236}">
              <a16:creationId xmlns:a16="http://schemas.microsoft.com/office/drawing/2014/main" xmlns="" id="{B5539BEA-45E4-4C76-9BEA-F5B941C3153D}"/>
            </a:ext>
          </a:extLst>
        </xdr:cNvPr>
        <xdr:cNvSpPr/>
      </xdr:nvSpPr>
      <xdr:spPr>
        <a:xfrm>
          <a:off x="14541500" y="17637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147864</xdr:rowOff>
    </xdr:from>
    <xdr:to>
      <xdr:col>72</xdr:col>
      <xdr:colOff>38100</xdr:colOff>
      <xdr:row>103</xdr:row>
      <xdr:rowOff>78014</xdr:rowOff>
    </xdr:to>
    <xdr:sp macro="" textlink="">
      <xdr:nvSpPr>
        <xdr:cNvPr id="714" name="フローチャート: 判断 713">
          <a:extLst>
            <a:ext uri="{FF2B5EF4-FFF2-40B4-BE49-F238E27FC236}">
              <a16:creationId xmlns:a16="http://schemas.microsoft.com/office/drawing/2014/main" xmlns="" id="{68AFFF8F-15E9-4B9B-A7A5-6DF5B39F56FF}"/>
            </a:ext>
          </a:extLst>
        </xdr:cNvPr>
        <xdr:cNvSpPr/>
      </xdr:nvSpPr>
      <xdr:spPr>
        <a:xfrm>
          <a:off x="13652500" y="17635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15" name="テキスト ボックス 714">
          <a:extLst>
            <a:ext uri="{FF2B5EF4-FFF2-40B4-BE49-F238E27FC236}">
              <a16:creationId xmlns:a16="http://schemas.microsoft.com/office/drawing/2014/main" xmlns="" id="{8BD6D00F-FDD1-4521-AD74-B4CBD97DB1A1}"/>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16" name="テキスト ボックス 715">
          <a:extLst>
            <a:ext uri="{FF2B5EF4-FFF2-40B4-BE49-F238E27FC236}">
              <a16:creationId xmlns:a16="http://schemas.microsoft.com/office/drawing/2014/main" xmlns="" id="{DA4F5B7D-E50C-4C24-AF5B-6E5865FDD59B}"/>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17" name="テキスト ボックス 716">
          <a:extLst>
            <a:ext uri="{FF2B5EF4-FFF2-40B4-BE49-F238E27FC236}">
              <a16:creationId xmlns:a16="http://schemas.microsoft.com/office/drawing/2014/main" xmlns="" id="{61FA19CE-2919-4716-8C51-0FF74B52C171}"/>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18" name="テキスト ボックス 717">
          <a:extLst>
            <a:ext uri="{FF2B5EF4-FFF2-40B4-BE49-F238E27FC236}">
              <a16:creationId xmlns:a16="http://schemas.microsoft.com/office/drawing/2014/main" xmlns="" id="{09BB1099-425C-4759-A467-62D264D1BB5C}"/>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19" name="テキスト ボックス 718">
          <a:extLst>
            <a:ext uri="{FF2B5EF4-FFF2-40B4-BE49-F238E27FC236}">
              <a16:creationId xmlns:a16="http://schemas.microsoft.com/office/drawing/2014/main" xmlns="" id="{8FB757D7-BA68-4F5B-BC8A-B48D67DC835F}"/>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154395</xdr:rowOff>
    </xdr:from>
    <xdr:to>
      <xdr:col>85</xdr:col>
      <xdr:colOff>177800</xdr:colOff>
      <xdr:row>102</xdr:row>
      <xdr:rowOff>84545</xdr:rowOff>
    </xdr:to>
    <xdr:sp macro="" textlink="">
      <xdr:nvSpPr>
        <xdr:cNvPr id="720" name="楕円 719">
          <a:extLst>
            <a:ext uri="{FF2B5EF4-FFF2-40B4-BE49-F238E27FC236}">
              <a16:creationId xmlns:a16="http://schemas.microsoft.com/office/drawing/2014/main" xmlns="" id="{C71DB1F5-79A4-4B7F-A51B-2B5DD010053F}"/>
            </a:ext>
          </a:extLst>
        </xdr:cNvPr>
        <xdr:cNvSpPr/>
      </xdr:nvSpPr>
      <xdr:spPr>
        <a:xfrm>
          <a:off x="16268700" y="17470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5822</xdr:rowOff>
    </xdr:from>
    <xdr:ext cx="405111" cy="259045"/>
    <xdr:sp macro="" textlink="">
      <xdr:nvSpPr>
        <xdr:cNvPr id="721" name="【公民館】&#10;有形固定資産減価償却率該当値テキスト">
          <a:extLst>
            <a:ext uri="{FF2B5EF4-FFF2-40B4-BE49-F238E27FC236}">
              <a16:creationId xmlns:a16="http://schemas.microsoft.com/office/drawing/2014/main" xmlns="" id="{8299611B-4650-4279-802A-4AF06DDA2A67}"/>
            </a:ext>
          </a:extLst>
        </xdr:cNvPr>
        <xdr:cNvSpPr txBox="1"/>
      </xdr:nvSpPr>
      <xdr:spPr>
        <a:xfrm>
          <a:off x="16357600" y="17322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28666</xdr:rowOff>
    </xdr:from>
    <xdr:to>
      <xdr:col>81</xdr:col>
      <xdr:colOff>101600</xdr:colOff>
      <xdr:row>102</xdr:row>
      <xdr:rowOff>130266</xdr:rowOff>
    </xdr:to>
    <xdr:sp macro="" textlink="">
      <xdr:nvSpPr>
        <xdr:cNvPr id="722" name="楕円 721">
          <a:extLst>
            <a:ext uri="{FF2B5EF4-FFF2-40B4-BE49-F238E27FC236}">
              <a16:creationId xmlns:a16="http://schemas.microsoft.com/office/drawing/2014/main" xmlns="" id="{28264FC2-FE46-4A0A-B734-BF9BB54B65B9}"/>
            </a:ext>
          </a:extLst>
        </xdr:cNvPr>
        <xdr:cNvSpPr/>
      </xdr:nvSpPr>
      <xdr:spPr>
        <a:xfrm>
          <a:off x="15430500" y="17516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33745</xdr:rowOff>
    </xdr:from>
    <xdr:to>
      <xdr:col>85</xdr:col>
      <xdr:colOff>127000</xdr:colOff>
      <xdr:row>102</xdr:row>
      <xdr:rowOff>79466</xdr:rowOff>
    </xdr:to>
    <xdr:cxnSp macro="">
      <xdr:nvCxnSpPr>
        <xdr:cNvPr id="723" name="直線コネクタ 722">
          <a:extLst>
            <a:ext uri="{FF2B5EF4-FFF2-40B4-BE49-F238E27FC236}">
              <a16:creationId xmlns:a16="http://schemas.microsoft.com/office/drawing/2014/main" xmlns="" id="{EED77224-C316-4F3D-8DA1-D63C7B06C266}"/>
            </a:ext>
          </a:extLst>
        </xdr:cNvPr>
        <xdr:cNvCxnSpPr/>
      </xdr:nvCxnSpPr>
      <xdr:spPr>
        <a:xfrm flipV="1">
          <a:off x="15481300" y="17521645"/>
          <a:ext cx="8382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74386</xdr:rowOff>
    </xdr:from>
    <xdr:to>
      <xdr:col>76</xdr:col>
      <xdr:colOff>165100</xdr:colOff>
      <xdr:row>103</xdr:row>
      <xdr:rowOff>4536</xdr:rowOff>
    </xdr:to>
    <xdr:sp macro="" textlink="">
      <xdr:nvSpPr>
        <xdr:cNvPr id="724" name="楕円 723">
          <a:extLst>
            <a:ext uri="{FF2B5EF4-FFF2-40B4-BE49-F238E27FC236}">
              <a16:creationId xmlns:a16="http://schemas.microsoft.com/office/drawing/2014/main" xmlns="" id="{B990BED7-4052-4035-8B46-92B414B24186}"/>
            </a:ext>
          </a:extLst>
        </xdr:cNvPr>
        <xdr:cNvSpPr/>
      </xdr:nvSpPr>
      <xdr:spPr>
        <a:xfrm>
          <a:off x="14541500" y="17562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79466</xdr:rowOff>
    </xdr:from>
    <xdr:to>
      <xdr:col>81</xdr:col>
      <xdr:colOff>50800</xdr:colOff>
      <xdr:row>102</xdr:row>
      <xdr:rowOff>125186</xdr:rowOff>
    </xdr:to>
    <xdr:cxnSp macro="">
      <xdr:nvCxnSpPr>
        <xdr:cNvPr id="725" name="直線コネクタ 724">
          <a:extLst>
            <a:ext uri="{FF2B5EF4-FFF2-40B4-BE49-F238E27FC236}">
              <a16:creationId xmlns:a16="http://schemas.microsoft.com/office/drawing/2014/main" xmlns="" id="{DFF6D035-564C-4A73-97E8-34FDCD2408A1}"/>
            </a:ext>
          </a:extLst>
        </xdr:cNvPr>
        <xdr:cNvCxnSpPr/>
      </xdr:nvCxnSpPr>
      <xdr:spPr>
        <a:xfrm flipV="1">
          <a:off x="14592300" y="1756736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67855</xdr:rowOff>
    </xdr:from>
    <xdr:to>
      <xdr:col>72</xdr:col>
      <xdr:colOff>38100</xdr:colOff>
      <xdr:row>102</xdr:row>
      <xdr:rowOff>169455</xdr:rowOff>
    </xdr:to>
    <xdr:sp macro="" textlink="">
      <xdr:nvSpPr>
        <xdr:cNvPr id="726" name="楕円 725">
          <a:extLst>
            <a:ext uri="{FF2B5EF4-FFF2-40B4-BE49-F238E27FC236}">
              <a16:creationId xmlns:a16="http://schemas.microsoft.com/office/drawing/2014/main" xmlns="" id="{B41DA420-6C2D-42FB-B81E-32CA1D51E339}"/>
            </a:ext>
          </a:extLst>
        </xdr:cNvPr>
        <xdr:cNvSpPr/>
      </xdr:nvSpPr>
      <xdr:spPr>
        <a:xfrm>
          <a:off x="13652500" y="17555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118655</xdr:rowOff>
    </xdr:from>
    <xdr:to>
      <xdr:col>76</xdr:col>
      <xdr:colOff>114300</xdr:colOff>
      <xdr:row>102</xdr:row>
      <xdr:rowOff>125186</xdr:rowOff>
    </xdr:to>
    <xdr:cxnSp macro="">
      <xdr:nvCxnSpPr>
        <xdr:cNvPr id="727" name="直線コネクタ 726">
          <a:extLst>
            <a:ext uri="{FF2B5EF4-FFF2-40B4-BE49-F238E27FC236}">
              <a16:creationId xmlns:a16="http://schemas.microsoft.com/office/drawing/2014/main" xmlns="" id="{1629FB01-383E-4122-974D-D82317C16961}"/>
            </a:ext>
          </a:extLst>
        </xdr:cNvPr>
        <xdr:cNvCxnSpPr/>
      </xdr:nvCxnSpPr>
      <xdr:spPr>
        <a:xfrm>
          <a:off x="13703300" y="17606555"/>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47914</xdr:rowOff>
    </xdr:from>
    <xdr:ext cx="405111" cy="259045"/>
    <xdr:sp macro="" textlink="">
      <xdr:nvSpPr>
        <xdr:cNvPr id="728" name="n_1aveValue【公民館】&#10;有形固定資産減価償却率">
          <a:extLst>
            <a:ext uri="{FF2B5EF4-FFF2-40B4-BE49-F238E27FC236}">
              <a16:creationId xmlns:a16="http://schemas.microsoft.com/office/drawing/2014/main" xmlns="" id="{972E71DA-9B93-4E23-82CF-B9E965F2D1F3}"/>
            </a:ext>
          </a:extLst>
        </xdr:cNvPr>
        <xdr:cNvSpPr txBox="1"/>
      </xdr:nvSpPr>
      <xdr:spPr>
        <a:xfrm>
          <a:off x="15266044" y="17707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70775</xdr:rowOff>
    </xdr:from>
    <xdr:ext cx="405111" cy="259045"/>
    <xdr:sp macro="" textlink="">
      <xdr:nvSpPr>
        <xdr:cNvPr id="729" name="n_2aveValue【公民館】&#10;有形固定資産減価償却率">
          <a:extLst>
            <a:ext uri="{FF2B5EF4-FFF2-40B4-BE49-F238E27FC236}">
              <a16:creationId xmlns:a16="http://schemas.microsoft.com/office/drawing/2014/main" xmlns="" id="{B8F54CD0-4BFE-4D8B-A341-115F579EBF67}"/>
            </a:ext>
          </a:extLst>
        </xdr:cNvPr>
        <xdr:cNvSpPr txBox="1"/>
      </xdr:nvSpPr>
      <xdr:spPr>
        <a:xfrm>
          <a:off x="14389744" y="17730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69141</xdr:rowOff>
    </xdr:from>
    <xdr:ext cx="405111" cy="259045"/>
    <xdr:sp macro="" textlink="">
      <xdr:nvSpPr>
        <xdr:cNvPr id="730" name="n_3aveValue【公民館】&#10;有形固定資産減価償却率">
          <a:extLst>
            <a:ext uri="{FF2B5EF4-FFF2-40B4-BE49-F238E27FC236}">
              <a16:creationId xmlns:a16="http://schemas.microsoft.com/office/drawing/2014/main" xmlns="" id="{CEA6B253-6E2D-4BAE-82AE-FD8DDB116394}"/>
            </a:ext>
          </a:extLst>
        </xdr:cNvPr>
        <xdr:cNvSpPr txBox="1"/>
      </xdr:nvSpPr>
      <xdr:spPr>
        <a:xfrm>
          <a:off x="13500744" y="17728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146793</xdr:rowOff>
    </xdr:from>
    <xdr:ext cx="405111" cy="259045"/>
    <xdr:sp macro="" textlink="">
      <xdr:nvSpPr>
        <xdr:cNvPr id="731" name="n_1mainValue【公民館】&#10;有形固定資産減価償却率">
          <a:extLst>
            <a:ext uri="{FF2B5EF4-FFF2-40B4-BE49-F238E27FC236}">
              <a16:creationId xmlns:a16="http://schemas.microsoft.com/office/drawing/2014/main" xmlns="" id="{60B2A9FC-6713-40BA-88EB-5BBC6264DDFD}"/>
            </a:ext>
          </a:extLst>
        </xdr:cNvPr>
        <xdr:cNvSpPr txBox="1"/>
      </xdr:nvSpPr>
      <xdr:spPr>
        <a:xfrm>
          <a:off x="15266044" y="17291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21063</xdr:rowOff>
    </xdr:from>
    <xdr:ext cx="405111" cy="259045"/>
    <xdr:sp macro="" textlink="">
      <xdr:nvSpPr>
        <xdr:cNvPr id="732" name="n_2mainValue【公民館】&#10;有形固定資産減価償却率">
          <a:extLst>
            <a:ext uri="{FF2B5EF4-FFF2-40B4-BE49-F238E27FC236}">
              <a16:creationId xmlns:a16="http://schemas.microsoft.com/office/drawing/2014/main" xmlns="" id="{5540ACC7-4666-4F00-8E65-2575DD92DA82}"/>
            </a:ext>
          </a:extLst>
        </xdr:cNvPr>
        <xdr:cNvSpPr txBox="1"/>
      </xdr:nvSpPr>
      <xdr:spPr>
        <a:xfrm>
          <a:off x="14389744" y="17337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14532</xdr:rowOff>
    </xdr:from>
    <xdr:ext cx="405111" cy="259045"/>
    <xdr:sp macro="" textlink="">
      <xdr:nvSpPr>
        <xdr:cNvPr id="733" name="n_3mainValue【公民館】&#10;有形固定資産減価償却率">
          <a:extLst>
            <a:ext uri="{FF2B5EF4-FFF2-40B4-BE49-F238E27FC236}">
              <a16:creationId xmlns:a16="http://schemas.microsoft.com/office/drawing/2014/main" xmlns="" id="{DB826FD8-C919-4CF4-910C-B1AA5E597096}"/>
            </a:ext>
          </a:extLst>
        </xdr:cNvPr>
        <xdr:cNvSpPr txBox="1"/>
      </xdr:nvSpPr>
      <xdr:spPr>
        <a:xfrm>
          <a:off x="13500744" y="17330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34" name="正方形/長方形 733">
          <a:extLst>
            <a:ext uri="{FF2B5EF4-FFF2-40B4-BE49-F238E27FC236}">
              <a16:creationId xmlns:a16="http://schemas.microsoft.com/office/drawing/2014/main" xmlns="" id="{0AE304B1-A246-40FD-AE77-08705EFF188E}"/>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35" name="正方形/長方形 734">
          <a:extLst>
            <a:ext uri="{FF2B5EF4-FFF2-40B4-BE49-F238E27FC236}">
              <a16:creationId xmlns:a16="http://schemas.microsoft.com/office/drawing/2014/main" xmlns="" id="{36F3BDAF-47D9-4D71-B9CD-13B5C042D655}"/>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36" name="正方形/長方形 735">
          <a:extLst>
            <a:ext uri="{FF2B5EF4-FFF2-40B4-BE49-F238E27FC236}">
              <a16:creationId xmlns:a16="http://schemas.microsoft.com/office/drawing/2014/main" xmlns="" id="{FDF7189A-2C33-4FEA-A2FA-56EB1093AFF1}"/>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37" name="正方形/長方形 736">
          <a:extLst>
            <a:ext uri="{FF2B5EF4-FFF2-40B4-BE49-F238E27FC236}">
              <a16:creationId xmlns:a16="http://schemas.microsoft.com/office/drawing/2014/main" xmlns="" id="{B1D9220E-1836-44ED-8E16-B713881FCEE1}"/>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38" name="正方形/長方形 737">
          <a:extLst>
            <a:ext uri="{FF2B5EF4-FFF2-40B4-BE49-F238E27FC236}">
              <a16:creationId xmlns:a16="http://schemas.microsoft.com/office/drawing/2014/main" xmlns="" id="{79E1DA6F-9270-4211-B520-5895813E709E}"/>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39" name="正方形/長方形 738">
          <a:extLst>
            <a:ext uri="{FF2B5EF4-FFF2-40B4-BE49-F238E27FC236}">
              <a16:creationId xmlns:a16="http://schemas.microsoft.com/office/drawing/2014/main" xmlns="" id="{CBA24979-1F28-4F83-81D7-8E3C7715BEA9}"/>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40" name="正方形/長方形 739">
          <a:extLst>
            <a:ext uri="{FF2B5EF4-FFF2-40B4-BE49-F238E27FC236}">
              <a16:creationId xmlns:a16="http://schemas.microsoft.com/office/drawing/2014/main" xmlns="" id="{0FFA8E3B-D253-4294-BE1D-B9310693791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41" name="正方形/長方形 740">
          <a:extLst>
            <a:ext uri="{FF2B5EF4-FFF2-40B4-BE49-F238E27FC236}">
              <a16:creationId xmlns:a16="http://schemas.microsoft.com/office/drawing/2014/main" xmlns="" id="{2C91A5BC-2F16-4FCC-BB85-6E3A3F942A5A}"/>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42" name="テキスト ボックス 741">
          <a:extLst>
            <a:ext uri="{FF2B5EF4-FFF2-40B4-BE49-F238E27FC236}">
              <a16:creationId xmlns:a16="http://schemas.microsoft.com/office/drawing/2014/main" xmlns="" id="{790A9A92-5B16-4DE1-A29F-92F9F35A949D}"/>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43" name="直線コネクタ 742">
          <a:extLst>
            <a:ext uri="{FF2B5EF4-FFF2-40B4-BE49-F238E27FC236}">
              <a16:creationId xmlns:a16="http://schemas.microsoft.com/office/drawing/2014/main" xmlns="" id="{7BE58CEA-1DE0-4AF1-9C20-DCB3974C32ED}"/>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44" name="直線コネクタ 743">
          <a:extLst>
            <a:ext uri="{FF2B5EF4-FFF2-40B4-BE49-F238E27FC236}">
              <a16:creationId xmlns:a16="http://schemas.microsoft.com/office/drawing/2014/main" xmlns="" id="{F22775A1-B254-43A8-BBC3-102D1875EB3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45" name="テキスト ボックス 744">
          <a:extLst>
            <a:ext uri="{FF2B5EF4-FFF2-40B4-BE49-F238E27FC236}">
              <a16:creationId xmlns:a16="http://schemas.microsoft.com/office/drawing/2014/main" xmlns="" id="{C0710F68-DA0B-4602-9889-A1E31D825CAE}"/>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46" name="直線コネクタ 745">
          <a:extLst>
            <a:ext uri="{FF2B5EF4-FFF2-40B4-BE49-F238E27FC236}">
              <a16:creationId xmlns:a16="http://schemas.microsoft.com/office/drawing/2014/main" xmlns="" id="{7F5CE5BB-9EF5-4250-8F9B-D6A76FE50D12}"/>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47" name="テキスト ボックス 746">
          <a:extLst>
            <a:ext uri="{FF2B5EF4-FFF2-40B4-BE49-F238E27FC236}">
              <a16:creationId xmlns:a16="http://schemas.microsoft.com/office/drawing/2014/main" xmlns="" id="{1F47195F-77A3-4FC0-AA2B-13A22BC014F5}"/>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48" name="直線コネクタ 747">
          <a:extLst>
            <a:ext uri="{FF2B5EF4-FFF2-40B4-BE49-F238E27FC236}">
              <a16:creationId xmlns:a16="http://schemas.microsoft.com/office/drawing/2014/main" xmlns="" id="{EDB95AC4-DC40-4F9D-959B-7B69CFE4E3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49" name="テキスト ボックス 748">
          <a:extLst>
            <a:ext uri="{FF2B5EF4-FFF2-40B4-BE49-F238E27FC236}">
              <a16:creationId xmlns:a16="http://schemas.microsoft.com/office/drawing/2014/main" xmlns="" id="{2476354C-0F0E-4EE7-A7D4-4DE89FB3561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50" name="直線コネクタ 749">
          <a:extLst>
            <a:ext uri="{FF2B5EF4-FFF2-40B4-BE49-F238E27FC236}">
              <a16:creationId xmlns:a16="http://schemas.microsoft.com/office/drawing/2014/main" xmlns="" id="{E3214BE6-C74D-48E1-BACB-FABD9E0B5251}"/>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51" name="テキスト ボックス 750">
          <a:extLst>
            <a:ext uri="{FF2B5EF4-FFF2-40B4-BE49-F238E27FC236}">
              <a16:creationId xmlns:a16="http://schemas.microsoft.com/office/drawing/2014/main" xmlns="" id="{48AD8A57-2EBC-44CD-A56D-6B3CC4C582EE}"/>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52" name="直線コネクタ 751">
          <a:extLst>
            <a:ext uri="{FF2B5EF4-FFF2-40B4-BE49-F238E27FC236}">
              <a16:creationId xmlns:a16="http://schemas.microsoft.com/office/drawing/2014/main" xmlns="" id="{D7AF923E-FEE9-41A8-944D-BFDCA73127EB}"/>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53" name="テキスト ボックス 752">
          <a:extLst>
            <a:ext uri="{FF2B5EF4-FFF2-40B4-BE49-F238E27FC236}">
              <a16:creationId xmlns:a16="http://schemas.microsoft.com/office/drawing/2014/main" xmlns="" id="{D9729278-DF61-4534-9B2A-3B54E27D1118}"/>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54" name="直線コネクタ 753">
          <a:extLst>
            <a:ext uri="{FF2B5EF4-FFF2-40B4-BE49-F238E27FC236}">
              <a16:creationId xmlns:a16="http://schemas.microsoft.com/office/drawing/2014/main" xmlns="" id="{2A3ECA8B-6DF9-4028-B6F0-92B97E9B78D3}"/>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55" name="テキスト ボックス 754">
          <a:extLst>
            <a:ext uri="{FF2B5EF4-FFF2-40B4-BE49-F238E27FC236}">
              <a16:creationId xmlns:a16="http://schemas.microsoft.com/office/drawing/2014/main" xmlns="" id="{BFAABBBE-88DE-4492-A2C1-0BE6E7A2AAC3}"/>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56" name="直線コネクタ 755">
          <a:extLst>
            <a:ext uri="{FF2B5EF4-FFF2-40B4-BE49-F238E27FC236}">
              <a16:creationId xmlns:a16="http://schemas.microsoft.com/office/drawing/2014/main" xmlns="" id="{E1D445D4-27CF-42E7-815A-E78265BD3474}"/>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57" name="テキスト ボックス 756">
          <a:extLst>
            <a:ext uri="{FF2B5EF4-FFF2-40B4-BE49-F238E27FC236}">
              <a16:creationId xmlns:a16="http://schemas.microsoft.com/office/drawing/2014/main" xmlns="" id="{AA28D874-15B7-4BF0-9284-501A3547DD1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58" name="【公民館】&#10;一人当たり面積グラフ枠">
          <a:extLst>
            <a:ext uri="{FF2B5EF4-FFF2-40B4-BE49-F238E27FC236}">
              <a16:creationId xmlns:a16="http://schemas.microsoft.com/office/drawing/2014/main" xmlns="" id="{64F04F23-F54E-4EFC-9F7F-677ACAF12F77}"/>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22316</xdr:rowOff>
    </xdr:from>
    <xdr:to>
      <xdr:col>116</xdr:col>
      <xdr:colOff>62864</xdr:colOff>
      <xdr:row>109</xdr:row>
      <xdr:rowOff>27214</xdr:rowOff>
    </xdr:to>
    <xdr:cxnSp macro="">
      <xdr:nvCxnSpPr>
        <xdr:cNvPr id="759" name="直線コネクタ 758">
          <a:extLst>
            <a:ext uri="{FF2B5EF4-FFF2-40B4-BE49-F238E27FC236}">
              <a16:creationId xmlns:a16="http://schemas.microsoft.com/office/drawing/2014/main" xmlns="" id="{1621BBF4-0A80-4B51-81F4-1B9444241C2A}"/>
            </a:ext>
          </a:extLst>
        </xdr:cNvPr>
        <xdr:cNvCxnSpPr/>
      </xdr:nvCxnSpPr>
      <xdr:spPr>
        <a:xfrm flipV="1">
          <a:off x="22160864" y="17167316"/>
          <a:ext cx="0" cy="1547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31041</xdr:rowOff>
    </xdr:from>
    <xdr:ext cx="469744" cy="259045"/>
    <xdr:sp macro="" textlink="">
      <xdr:nvSpPr>
        <xdr:cNvPr id="760" name="【公民館】&#10;一人当たり面積最小値テキスト">
          <a:extLst>
            <a:ext uri="{FF2B5EF4-FFF2-40B4-BE49-F238E27FC236}">
              <a16:creationId xmlns:a16="http://schemas.microsoft.com/office/drawing/2014/main" xmlns="" id="{542C9356-76C0-42B4-8E69-71C7B676CFB6}"/>
            </a:ext>
          </a:extLst>
        </xdr:cNvPr>
        <xdr:cNvSpPr txBox="1"/>
      </xdr:nvSpPr>
      <xdr:spPr>
        <a:xfrm>
          <a:off x="22199600" y="18719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27214</xdr:rowOff>
    </xdr:from>
    <xdr:to>
      <xdr:col>116</xdr:col>
      <xdr:colOff>152400</xdr:colOff>
      <xdr:row>109</xdr:row>
      <xdr:rowOff>27214</xdr:rowOff>
    </xdr:to>
    <xdr:cxnSp macro="">
      <xdr:nvCxnSpPr>
        <xdr:cNvPr id="761" name="直線コネクタ 760">
          <a:extLst>
            <a:ext uri="{FF2B5EF4-FFF2-40B4-BE49-F238E27FC236}">
              <a16:creationId xmlns:a16="http://schemas.microsoft.com/office/drawing/2014/main" xmlns="" id="{EFAF509B-E386-4D57-8850-717DEC35A8D4}"/>
            </a:ext>
          </a:extLst>
        </xdr:cNvPr>
        <xdr:cNvCxnSpPr/>
      </xdr:nvCxnSpPr>
      <xdr:spPr>
        <a:xfrm>
          <a:off x="22072600" y="18715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140443</xdr:rowOff>
    </xdr:from>
    <xdr:ext cx="469744" cy="259045"/>
    <xdr:sp macro="" textlink="">
      <xdr:nvSpPr>
        <xdr:cNvPr id="762" name="【公民館】&#10;一人当たり面積最大値テキスト">
          <a:extLst>
            <a:ext uri="{FF2B5EF4-FFF2-40B4-BE49-F238E27FC236}">
              <a16:creationId xmlns:a16="http://schemas.microsoft.com/office/drawing/2014/main" xmlns="" id="{7DF81DD4-98D3-49C8-A222-CC7AFAF61C45}"/>
            </a:ext>
          </a:extLst>
        </xdr:cNvPr>
        <xdr:cNvSpPr txBox="1"/>
      </xdr:nvSpPr>
      <xdr:spPr>
        <a:xfrm>
          <a:off x="22199600" y="16942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22316</xdr:rowOff>
    </xdr:from>
    <xdr:to>
      <xdr:col>116</xdr:col>
      <xdr:colOff>152400</xdr:colOff>
      <xdr:row>100</xdr:row>
      <xdr:rowOff>22316</xdr:rowOff>
    </xdr:to>
    <xdr:cxnSp macro="">
      <xdr:nvCxnSpPr>
        <xdr:cNvPr id="763" name="直線コネクタ 762">
          <a:extLst>
            <a:ext uri="{FF2B5EF4-FFF2-40B4-BE49-F238E27FC236}">
              <a16:creationId xmlns:a16="http://schemas.microsoft.com/office/drawing/2014/main" xmlns="" id="{D568D161-FC55-46B7-B495-6F5CB3128D52}"/>
            </a:ext>
          </a:extLst>
        </xdr:cNvPr>
        <xdr:cNvCxnSpPr/>
      </xdr:nvCxnSpPr>
      <xdr:spPr>
        <a:xfrm>
          <a:off x="22072600" y="17167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162577</xdr:rowOff>
    </xdr:from>
    <xdr:ext cx="469744" cy="259045"/>
    <xdr:sp macro="" textlink="">
      <xdr:nvSpPr>
        <xdr:cNvPr id="764" name="【公民館】&#10;一人当たり面積平均値テキスト">
          <a:extLst>
            <a:ext uri="{FF2B5EF4-FFF2-40B4-BE49-F238E27FC236}">
              <a16:creationId xmlns:a16="http://schemas.microsoft.com/office/drawing/2014/main" xmlns="" id="{D81A6194-B4D3-4D0A-9CCD-9AA40664A7B3}"/>
            </a:ext>
          </a:extLst>
        </xdr:cNvPr>
        <xdr:cNvSpPr txBox="1"/>
      </xdr:nvSpPr>
      <xdr:spPr>
        <a:xfrm>
          <a:off x="22199600" y="18164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139700</xdr:rowOff>
    </xdr:from>
    <xdr:to>
      <xdr:col>116</xdr:col>
      <xdr:colOff>114300</xdr:colOff>
      <xdr:row>107</xdr:row>
      <xdr:rowOff>69850</xdr:rowOff>
    </xdr:to>
    <xdr:sp macro="" textlink="">
      <xdr:nvSpPr>
        <xdr:cNvPr id="765" name="フローチャート: 判断 764">
          <a:extLst>
            <a:ext uri="{FF2B5EF4-FFF2-40B4-BE49-F238E27FC236}">
              <a16:creationId xmlns:a16="http://schemas.microsoft.com/office/drawing/2014/main" xmlns="" id="{687A4108-8402-45DC-A334-D7FF07604A68}"/>
            </a:ext>
          </a:extLst>
        </xdr:cNvPr>
        <xdr:cNvSpPr/>
      </xdr:nvSpPr>
      <xdr:spPr>
        <a:xfrm>
          <a:off x="22110700" y="1831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151130</xdr:rowOff>
    </xdr:from>
    <xdr:to>
      <xdr:col>112</xdr:col>
      <xdr:colOff>38100</xdr:colOff>
      <xdr:row>107</xdr:row>
      <xdr:rowOff>81280</xdr:rowOff>
    </xdr:to>
    <xdr:sp macro="" textlink="">
      <xdr:nvSpPr>
        <xdr:cNvPr id="766" name="フローチャート: 判断 765">
          <a:extLst>
            <a:ext uri="{FF2B5EF4-FFF2-40B4-BE49-F238E27FC236}">
              <a16:creationId xmlns:a16="http://schemas.microsoft.com/office/drawing/2014/main" xmlns="" id="{B5DFDF87-5EC9-459F-AAF9-D7AB3B9AB723}"/>
            </a:ext>
          </a:extLst>
        </xdr:cNvPr>
        <xdr:cNvSpPr/>
      </xdr:nvSpPr>
      <xdr:spPr>
        <a:xfrm>
          <a:off x="21272500" y="1832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162561</xdr:rowOff>
    </xdr:from>
    <xdr:to>
      <xdr:col>107</xdr:col>
      <xdr:colOff>101600</xdr:colOff>
      <xdr:row>107</xdr:row>
      <xdr:rowOff>92711</xdr:rowOff>
    </xdr:to>
    <xdr:sp macro="" textlink="">
      <xdr:nvSpPr>
        <xdr:cNvPr id="767" name="フローチャート: 判断 766">
          <a:extLst>
            <a:ext uri="{FF2B5EF4-FFF2-40B4-BE49-F238E27FC236}">
              <a16:creationId xmlns:a16="http://schemas.microsoft.com/office/drawing/2014/main" xmlns="" id="{D3F096FD-CEEE-4D55-AB5B-7646D63EA481}"/>
            </a:ext>
          </a:extLst>
        </xdr:cNvPr>
        <xdr:cNvSpPr/>
      </xdr:nvSpPr>
      <xdr:spPr>
        <a:xfrm>
          <a:off x="20383500" y="18336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10705</xdr:rowOff>
    </xdr:from>
    <xdr:to>
      <xdr:col>102</xdr:col>
      <xdr:colOff>165100</xdr:colOff>
      <xdr:row>107</xdr:row>
      <xdr:rowOff>112305</xdr:rowOff>
    </xdr:to>
    <xdr:sp macro="" textlink="">
      <xdr:nvSpPr>
        <xdr:cNvPr id="768" name="フローチャート: 判断 767">
          <a:extLst>
            <a:ext uri="{FF2B5EF4-FFF2-40B4-BE49-F238E27FC236}">
              <a16:creationId xmlns:a16="http://schemas.microsoft.com/office/drawing/2014/main" xmlns="" id="{D84893F4-F3D8-4CA2-BEDA-4C9800EEC064}"/>
            </a:ext>
          </a:extLst>
        </xdr:cNvPr>
        <xdr:cNvSpPr/>
      </xdr:nvSpPr>
      <xdr:spPr>
        <a:xfrm>
          <a:off x="19494500" y="18355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xmlns="" id="{F84BBA40-6C15-463C-8BF3-759318E1B806}"/>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xmlns="" id="{4FC6F583-19B7-48F5-B1A6-16FFB8725908}"/>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xmlns="" id="{60E16A29-8BB6-40B4-A891-7B660B171D47}"/>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xmlns="" id="{98B575C8-EFBE-41BA-9E53-85CE4709A06E}"/>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xmlns="" id="{5ED63EB9-849C-4267-B74F-C00E1428EF27}"/>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113574</xdr:rowOff>
    </xdr:from>
    <xdr:to>
      <xdr:col>116</xdr:col>
      <xdr:colOff>114300</xdr:colOff>
      <xdr:row>109</xdr:row>
      <xdr:rowOff>43724</xdr:rowOff>
    </xdr:to>
    <xdr:sp macro="" textlink="">
      <xdr:nvSpPr>
        <xdr:cNvPr id="774" name="楕円 773">
          <a:extLst>
            <a:ext uri="{FF2B5EF4-FFF2-40B4-BE49-F238E27FC236}">
              <a16:creationId xmlns:a16="http://schemas.microsoft.com/office/drawing/2014/main" xmlns="" id="{2D863289-2E14-4313-8ADA-EE8F3048558E}"/>
            </a:ext>
          </a:extLst>
        </xdr:cNvPr>
        <xdr:cNvSpPr/>
      </xdr:nvSpPr>
      <xdr:spPr>
        <a:xfrm>
          <a:off x="22110700" y="18630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28501</xdr:rowOff>
    </xdr:from>
    <xdr:ext cx="469744" cy="259045"/>
    <xdr:sp macro="" textlink="">
      <xdr:nvSpPr>
        <xdr:cNvPr id="775" name="【公民館】&#10;一人当たり面積該当値テキスト">
          <a:extLst>
            <a:ext uri="{FF2B5EF4-FFF2-40B4-BE49-F238E27FC236}">
              <a16:creationId xmlns:a16="http://schemas.microsoft.com/office/drawing/2014/main" xmlns="" id="{5B65C8B7-47FE-4706-8ED2-C14DD1327BE8}"/>
            </a:ext>
          </a:extLst>
        </xdr:cNvPr>
        <xdr:cNvSpPr txBox="1"/>
      </xdr:nvSpPr>
      <xdr:spPr>
        <a:xfrm>
          <a:off x="22199600" y="18545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115207</xdr:rowOff>
    </xdr:from>
    <xdr:to>
      <xdr:col>112</xdr:col>
      <xdr:colOff>38100</xdr:colOff>
      <xdr:row>109</xdr:row>
      <xdr:rowOff>45357</xdr:rowOff>
    </xdr:to>
    <xdr:sp macro="" textlink="">
      <xdr:nvSpPr>
        <xdr:cNvPr id="776" name="楕円 775">
          <a:extLst>
            <a:ext uri="{FF2B5EF4-FFF2-40B4-BE49-F238E27FC236}">
              <a16:creationId xmlns:a16="http://schemas.microsoft.com/office/drawing/2014/main" xmlns="" id="{C9A4D81F-0DCF-449D-8209-38195CEE4C81}"/>
            </a:ext>
          </a:extLst>
        </xdr:cNvPr>
        <xdr:cNvSpPr/>
      </xdr:nvSpPr>
      <xdr:spPr>
        <a:xfrm>
          <a:off x="21272500" y="18631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164374</xdr:rowOff>
    </xdr:from>
    <xdr:to>
      <xdr:col>116</xdr:col>
      <xdr:colOff>63500</xdr:colOff>
      <xdr:row>108</xdr:row>
      <xdr:rowOff>166007</xdr:rowOff>
    </xdr:to>
    <xdr:cxnSp macro="">
      <xdr:nvCxnSpPr>
        <xdr:cNvPr id="777" name="直線コネクタ 776">
          <a:extLst>
            <a:ext uri="{FF2B5EF4-FFF2-40B4-BE49-F238E27FC236}">
              <a16:creationId xmlns:a16="http://schemas.microsoft.com/office/drawing/2014/main" xmlns="" id="{70173680-6D24-489F-BC46-39A1ABCB03FF}"/>
            </a:ext>
          </a:extLst>
        </xdr:cNvPr>
        <xdr:cNvCxnSpPr/>
      </xdr:nvCxnSpPr>
      <xdr:spPr>
        <a:xfrm flipV="1">
          <a:off x="21323300" y="18680974"/>
          <a:ext cx="8382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115207</xdr:rowOff>
    </xdr:from>
    <xdr:to>
      <xdr:col>107</xdr:col>
      <xdr:colOff>101600</xdr:colOff>
      <xdr:row>109</xdr:row>
      <xdr:rowOff>45357</xdr:rowOff>
    </xdr:to>
    <xdr:sp macro="" textlink="">
      <xdr:nvSpPr>
        <xdr:cNvPr id="778" name="楕円 777">
          <a:extLst>
            <a:ext uri="{FF2B5EF4-FFF2-40B4-BE49-F238E27FC236}">
              <a16:creationId xmlns:a16="http://schemas.microsoft.com/office/drawing/2014/main" xmlns="" id="{DDAF03B9-4425-436D-8804-113B6002711F}"/>
            </a:ext>
          </a:extLst>
        </xdr:cNvPr>
        <xdr:cNvSpPr/>
      </xdr:nvSpPr>
      <xdr:spPr>
        <a:xfrm>
          <a:off x="20383500" y="18631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166007</xdr:rowOff>
    </xdr:from>
    <xdr:to>
      <xdr:col>111</xdr:col>
      <xdr:colOff>177800</xdr:colOff>
      <xdr:row>108</xdr:row>
      <xdr:rowOff>166007</xdr:rowOff>
    </xdr:to>
    <xdr:cxnSp macro="">
      <xdr:nvCxnSpPr>
        <xdr:cNvPr id="779" name="直線コネクタ 778">
          <a:extLst>
            <a:ext uri="{FF2B5EF4-FFF2-40B4-BE49-F238E27FC236}">
              <a16:creationId xmlns:a16="http://schemas.microsoft.com/office/drawing/2014/main" xmlns="" id="{F32A97ED-16A2-4211-B3D4-5BC6160ACCF0}"/>
            </a:ext>
          </a:extLst>
        </xdr:cNvPr>
        <xdr:cNvCxnSpPr/>
      </xdr:nvCxnSpPr>
      <xdr:spPr>
        <a:xfrm>
          <a:off x="20434300" y="1868260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115207</xdr:rowOff>
    </xdr:from>
    <xdr:to>
      <xdr:col>102</xdr:col>
      <xdr:colOff>165100</xdr:colOff>
      <xdr:row>109</xdr:row>
      <xdr:rowOff>45357</xdr:rowOff>
    </xdr:to>
    <xdr:sp macro="" textlink="">
      <xdr:nvSpPr>
        <xdr:cNvPr id="780" name="楕円 779">
          <a:extLst>
            <a:ext uri="{FF2B5EF4-FFF2-40B4-BE49-F238E27FC236}">
              <a16:creationId xmlns:a16="http://schemas.microsoft.com/office/drawing/2014/main" xmlns="" id="{490AD94E-4201-4021-B490-0D7819458921}"/>
            </a:ext>
          </a:extLst>
        </xdr:cNvPr>
        <xdr:cNvSpPr/>
      </xdr:nvSpPr>
      <xdr:spPr>
        <a:xfrm>
          <a:off x="19494500" y="18631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166007</xdr:rowOff>
    </xdr:from>
    <xdr:to>
      <xdr:col>107</xdr:col>
      <xdr:colOff>50800</xdr:colOff>
      <xdr:row>108</xdr:row>
      <xdr:rowOff>166007</xdr:rowOff>
    </xdr:to>
    <xdr:cxnSp macro="">
      <xdr:nvCxnSpPr>
        <xdr:cNvPr id="781" name="直線コネクタ 780">
          <a:extLst>
            <a:ext uri="{FF2B5EF4-FFF2-40B4-BE49-F238E27FC236}">
              <a16:creationId xmlns:a16="http://schemas.microsoft.com/office/drawing/2014/main" xmlns="" id="{D2840EA7-CBDB-47A4-8162-B85B0FB18183}"/>
            </a:ext>
          </a:extLst>
        </xdr:cNvPr>
        <xdr:cNvCxnSpPr/>
      </xdr:nvCxnSpPr>
      <xdr:spPr>
        <a:xfrm>
          <a:off x="19545300" y="1868260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97807</xdr:rowOff>
    </xdr:from>
    <xdr:ext cx="469744" cy="259045"/>
    <xdr:sp macro="" textlink="">
      <xdr:nvSpPr>
        <xdr:cNvPr id="782" name="n_1aveValue【公民館】&#10;一人当たり面積">
          <a:extLst>
            <a:ext uri="{FF2B5EF4-FFF2-40B4-BE49-F238E27FC236}">
              <a16:creationId xmlns:a16="http://schemas.microsoft.com/office/drawing/2014/main" xmlns="" id="{5637C0D9-FEB2-4F43-AA9A-F1A56DCD15F9}"/>
            </a:ext>
          </a:extLst>
        </xdr:cNvPr>
        <xdr:cNvSpPr txBox="1"/>
      </xdr:nvSpPr>
      <xdr:spPr>
        <a:xfrm>
          <a:off x="21075727" y="18100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109238</xdr:rowOff>
    </xdr:from>
    <xdr:ext cx="469744" cy="259045"/>
    <xdr:sp macro="" textlink="">
      <xdr:nvSpPr>
        <xdr:cNvPr id="783" name="n_2aveValue【公民館】&#10;一人当たり面積">
          <a:extLst>
            <a:ext uri="{FF2B5EF4-FFF2-40B4-BE49-F238E27FC236}">
              <a16:creationId xmlns:a16="http://schemas.microsoft.com/office/drawing/2014/main" xmlns="" id="{46578487-3EF7-41B5-97B7-E9D6DF80166E}"/>
            </a:ext>
          </a:extLst>
        </xdr:cNvPr>
        <xdr:cNvSpPr txBox="1"/>
      </xdr:nvSpPr>
      <xdr:spPr>
        <a:xfrm>
          <a:off x="20199427" y="18111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128832</xdr:rowOff>
    </xdr:from>
    <xdr:ext cx="469744" cy="259045"/>
    <xdr:sp macro="" textlink="">
      <xdr:nvSpPr>
        <xdr:cNvPr id="784" name="n_3aveValue【公民館】&#10;一人当たり面積">
          <a:extLst>
            <a:ext uri="{FF2B5EF4-FFF2-40B4-BE49-F238E27FC236}">
              <a16:creationId xmlns:a16="http://schemas.microsoft.com/office/drawing/2014/main" xmlns="" id="{14162779-31B6-4F15-AC40-6239372F2101}"/>
            </a:ext>
          </a:extLst>
        </xdr:cNvPr>
        <xdr:cNvSpPr txBox="1"/>
      </xdr:nvSpPr>
      <xdr:spPr>
        <a:xfrm>
          <a:off x="19310427" y="18131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109</xdr:row>
      <xdr:rowOff>36484</xdr:rowOff>
    </xdr:from>
    <xdr:ext cx="469744" cy="259045"/>
    <xdr:sp macro="" textlink="">
      <xdr:nvSpPr>
        <xdr:cNvPr id="785" name="n_1mainValue【公民館】&#10;一人当たり面積">
          <a:extLst>
            <a:ext uri="{FF2B5EF4-FFF2-40B4-BE49-F238E27FC236}">
              <a16:creationId xmlns:a16="http://schemas.microsoft.com/office/drawing/2014/main" xmlns="" id="{17FB0707-4A80-4978-BC83-D5697373A8B5}"/>
            </a:ext>
          </a:extLst>
        </xdr:cNvPr>
        <xdr:cNvSpPr txBox="1"/>
      </xdr:nvSpPr>
      <xdr:spPr>
        <a:xfrm>
          <a:off x="21075727" y="18724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109</xdr:row>
      <xdr:rowOff>36484</xdr:rowOff>
    </xdr:from>
    <xdr:ext cx="469744" cy="259045"/>
    <xdr:sp macro="" textlink="">
      <xdr:nvSpPr>
        <xdr:cNvPr id="786" name="n_2mainValue【公民館】&#10;一人当たり面積">
          <a:extLst>
            <a:ext uri="{FF2B5EF4-FFF2-40B4-BE49-F238E27FC236}">
              <a16:creationId xmlns:a16="http://schemas.microsoft.com/office/drawing/2014/main" xmlns="" id="{EBDE40AF-93A2-4099-9AD9-EA98603324EA}"/>
            </a:ext>
          </a:extLst>
        </xdr:cNvPr>
        <xdr:cNvSpPr txBox="1"/>
      </xdr:nvSpPr>
      <xdr:spPr>
        <a:xfrm>
          <a:off x="20199427" y="18724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36484</xdr:rowOff>
    </xdr:from>
    <xdr:ext cx="469744" cy="259045"/>
    <xdr:sp macro="" textlink="">
      <xdr:nvSpPr>
        <xdr:cNvPr id="787" name="n_3mainValue【公民館】&#10;一人当たり面積">
          <a:extLst>
            <a:ext uri="{FF2B5EF4-FFF2-40B4-BE49-F238E27FC236}">
              <a16:creationId xmlns:a16="http://schemas.microsoft.com/office/drawing/2014/main" xmlns="" id="{700B3112-4224-40E0-B4A1-09C9D5AF4AF2}"/>
            </a:ext>
          </a:extLst>
        </xdr:cNvPr>
        <xdr:cNvSpPr txBox="1"/>
      </xdr:nvSpPr>
      <xdr:spPr>
        <a:xfrm>
          <a:off x="19310427" y="18724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88" name="正方形/長方形 787">
          <a:extLst>
            <a:ext uri="{FF2B5EF4-FFF2-40B4-BE49-F238E27FC236}">
              <a16:creationId xmlns:a16="http://schemas.microsoft.com/office/drawing/2014/main" xmlns="" id="{6C8329AD-D93D-4D17-BF09-959EE2D13001}"/>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89" name="正方形/長方形 788">
          <a:extLst>
            <a:ext uri="{FF2B5EF4-FFF2-40B4-BE49-F238E27FC236}">
              <a16:creationId xmlns:a16="http://schemas.microsoft.com/office/drawing/2014/main" xmlns="" id="{F6CF9962-8A74-4880-A304-591924D82191}"/>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90" name="テキスト ボックス 789">
          <a:extLst>
            <a:ext uri="{FF2B5EF4-FFF2-40B4-BE49-F238E27FC236}">
              <a16:creationId xmlns:a16="http://schemas.microsoft.com/office/drawing/2014/main" xmlns="" id="{28462973-EBBD-4AFA-9708-806DE4E6E91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有形固定資産減価償却率については、</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認定こども園・幼稚園・保育所</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が類似団体平均値に比べ大幅に高く、老朽化が目立っている。</a:t>
          </a:r>
        </a:p>
        <a:p>
          <a:r>
            <a:rPr kumimoji="1" lang="ja-JP" altLang="en-US" sz="1300">
              <a:latin typeface="ＭＳ Ｐゴシック" panose="020B0600070205080204" pitchFamily="50" charset="-128"/>
              <a:ea typeface="ＭＳ Ｐゴシック" panose="020B0600070205080204" pitchFamily="50" charset="-128"/>
            </a:rPr>
            <a:t>新庄市では、平成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年度末に策定した公共施設等総合管理計画において公共施設等の延べ床面積を</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％削減するという目標を掲げており、同計画に基づき老朽化した施設の集約化・複合化や除却を進め、対策に取り組んでいく。</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１人当たり延長や面積等のストック量については、全体的に類似団体内平均に比べ、同程度または低くなってはいるが、人口減にともない緩やかな上昇がみられる。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D48C7953-6ADC-49A5-BD85-5F37343C90C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xmlns="" id="{726968D4-D24E-4A51-B480-1361D5475BF8}"/>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xmlns="" id="{2E6A4B10-8B19-428D-A822-159E834C9DB8}"/>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xmlns="" id="{686C4CED-9DAF-4458-94E5-A2C6B23246C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山形県新庄市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9BA3C0AA-037A-41E2-B2EE-7C2D59B3577A}"/>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E4ABD245-DA9C-4BDE-9651-89A75992E9C9}"/>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59DB3DD4-EC11-42DF-9949-56754FF6AD2B}"/>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637976B0-405C-4E7F-8A89-E16A7FEED77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FADADEE3-E710-4DA4-8F62-1F6FC850EF75}"/>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xmlns="" id="{C1CAE8EE-8914-48B6-869D-289217DA48D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35,849
35,482
222.85
17,711,044
16,702,148
930,163
9,464,990
14,358,630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96DAC68D-11CC-4252-84EE-B3D1A215B827}"/>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8D32708F-4D8E-460F-81EE-D1B881074A6A}"/>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2DAF87D5-EDB8-4217-8101-6408E25940A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8.4
26.8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67AFD533-F4AC-4BF4-BECB-6F494582A65F}"/>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947DF0D9-16C8-4A83-BBFB-FC3D44755925}"/>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xmlns="" id="{4ED04BDE-A8D2-4B08-989A-89707F663C43}"/>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xmlns="" id="{FEC9EB11-D220-4006-B74E-515F578E2E9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xmlns="" id="{749F84CB-D88F-4111-9367-EBA738F34FAA}"/>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xmlns="" id="{4AF9CFF7-83F5-45BE-B3DD-8079592F88D9}"/>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B65FC4E1-0D1A-4639-8DA0-7E50F3D22F31}"/>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xmlns="" id="{39BAAA34-A8FE-4593-8C15-6CE1559963F9}"/>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xmlns="" id="{354D02FD-6834-4148-AD9C-41CD53A6CD7F}"/>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xmlns="" id="{A9EC825B-1678-4245-B84B-33AE0D61D92B}"/>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xmlns="" id="{65DD9579-8286-4C6E-9B94-2EE1C2EA3CE3}"/>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BE3CE43D-E0C0-4E83-9042-6878BEACCF21}"/>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xmlns="" id="{577E1848-DA61-48B0-B149-EC13BE2E701D}"/>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7041212D-30D0-454B-98C0-5AB1FA63F391}"/>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xmlns="" id="{CABD4719-9A04-4A5C-8B06-0C04E7E562B4}"/>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xmlns="" id="{345CE25A-06B3-4C9B-901C-4CA6AE913B71}"/>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a:extLst>
            <a:ext uri="{FF2B5EF4-FFF2-40B4-BE49-F238E27FC236}">
              <a16:creationId xmlns:a16="http://schemas.microsoft.com/office/drawing/2014/main" xmlns="" id="{3E2A930F-7D6D-4257-B9B0-2BAF88448D77}"/>
            </a:ext>
          </a:extLst>
        </xdr:cNvPr>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a:extLst>
            <a:ext uri="{FF2B5EF4-FFF2-40B4-BE49-F238E27FC236}">
              <a16:creationId xmlns:a16="http://schemas.microsoft.com/office/drawing/2014/main" xmlns="" id="{9B5174FA-B546-4451-AB99-21C2A9D7D678}"/>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a:extLst>
            <a:ext uri="{FF2B5EF4-FFF2-40B4-BE49-F238E27FC236}">
              <a16:creationId xmlns:a16="http://schemas.microsoft.com/office/drawing/2014/main" xmlns="" id="{4C959660-0A05-4C7A-BB6F-B21A8014E53A}"/>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a:extLst>
            <a:ext uri="{FF2B5EF4-FFF2-40B4-BE49-F238E27FC236}">
              <a16:creationId xmlns:a16="http://schemas.microsoft.com/office/drawing/2014/main" xmlns="" id="{0F5385DC-3048-48EC-94BC-2FB8F9150C68}"/>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a:extLst>
            <a:ext uri="{FF2B5EF4-FFF2-40B4-BE49-F238E27FC236}">
              <a16:creationId xmlns:a16="http://schemas.microsoft.com/office/drawing/2014/main" xmlns="" id="{51FD9A04-86C2-46EF-9B7E-FCAA3EA8D919}"/>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a:extLst>
            <a:ext uri="{FF2B5EF4-FFF2-40B4-BE49-F238E27FC236}">
              <a16:creationId xmlns:a16="http://schemas.microsoft.com/office/drawing/2014/main" xmlns="" id="{4ED2E17E-D5EB-4221-BC08-EB2BDD4DC62B}"/>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a:extLst>
            <a:ext uri="{FF2B5EF4-FFF2-40B4-BE49-F238E27FC236}">
              <a16:creationId xmlns:a16="http://schemas.microsoft.com/office/drawing/2014/main" xmlns="" id="{6DD7577F-36CC-474C-A667-681FBB778611}"/>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a:extLst>
            <a:ext uri="{FF2B5EF4-FFF2-40B4-BE49-F238E27FC236}">
              <a16:creationId xmlns:a16="http://schemas.microsoft.com/office/drawing/2014/main" xmlns="" id="{CCDB6B28-14D5-424F-A614-A50B318E86A4}"/>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a:extLst>
            <a:ext uri="{FF2B5EF4-FFF2-40B4-BE49-F238E27FC236}">
              <a16:creationId xmlns:a16="http://schemas.microsoft.com/office/drawing/2014/main" xmlns="" id="{325EF828-EA26-4503-B879-EECC39130FC5}"/>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a:extLst>
            <a:ext uri="{FF2B5EF4-FFF2-40B4-BE49-F238E27FC236}">
              <a16:creationId xmlns:a16="http://schemas.microsoft.com/office/drawing/2014/main" xmlns="" id="{BAFBE3E7-5A50-4454-BDBD-BB9CFB6CADBC}"/>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a:extLst>
            <a:ext uri="{FF2B5EF4-FFF2-40B4-BE49-F238E27FC236}">
              <a16:creationId xmlns:a16="http://schemas.microsoft.com/office/drawing/2014/main" xmlns="" id="{D8683520-5E6E-4299-990C-3896AFCF63D9}"/>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42</xdr:row>
      <xdr:rowOff>38100</xdr:rowOff>
    </xdr:from>
    <xdr:to>
      <xdr:col>28</xdr:col>
      <xdr:colOff>114300</xdr:colOff>
      <xdr:row>42</xdr:row>
      <xdr:rowOff>38100</xdr:rowOff>
    </xdr:to>
    <xdr:cxnSp macro="">
      <xdr:nvCxnSpPr>
        <xdr:cNvPr id="42" name="直線コネクタ 41">
          <a:extLst>
            <a:ext uri="{FF2B5EF4-FFF2-40B4-BE49-F238E27FC236}">
              <a16:creationId xmlns:a16="http://schemas.microsoft.com/office/drawing/2014/main" xmlns="" id="{62E4F922-D1D5-48C7-8191-9DDDF5353111}"/>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41</xdr:row>
      <xdr:rowOff>67327</xdr:rowOff>
    </xdr:from>
    <xdr:ext cx="338939" cy="259045"/>
    <xdr:sp macro="" textlink="">
      <xdr:nvSpPr>
        <xdr:cNvPr id="43" name="テキスト ボックス 42">
          <a:extLst>
            <a:ext uri="{FF2B5EF4-FFF2-40B4-BE49-F238E27FC236}">
              <a16:creationId xmlns:a16="http://schemas.microsoft.com/office/drawing/2014/main" xmlns="" id="{5883DEF4-5E58-4297-AC92-B09E82ED6C83}"/>
            </a:ext>
          </a:extLst>
        </xdr:cNvPr>
        <xdr:cNvSpPr txBox="1"/>
      </xdr:nvSpPr>
      <xdr:spPr>
        <a:xfrm>
          <a:off x="423061" y="7096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4" name="直線コネクタ 43">
          <a:extLst>
            <a:ext uri="{FF2B5EF4-FFF2-40B4-BE49-F238E27FC236}">
              <a16:creationId xmlns:a16="http://schemas.microsoft.com/office/drawing/2014/main" xmlns="" id="{B3431CD8-A5A9-4C95-8AFD-363E0DF73E8C}"/>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5" name="テキスト ボックス 44">
          <a:extLst>
            <a:ext uri="{FF2B5EF4-FFF2-40B4-BE49-F238E27FC236}">
              <a16:creationId xmlns:a16="http://schemas.microsoft.com/office/drawing/2014/main" xmlns="" id="{933AA0B9-FB79-42EB-88C4-E7F0A7585401}"/>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6" name="直線コネクタ 45">
          <a:extLst>
            <a:ext uri="{FF2B5EF4-FFF2-40B4-BE49-F238E27FC236}">
              <a16:creationId xmlns:a16="http://schemas.microsoft.com/office/drawing/2014/main" xmlns="" id="{72BCE8BC-62C3-479E-ADB0-D2BE0CCB357D}"/>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7" name="テキスト ボックス 46">
          <a:extLst>
            <a:ext uri="{FF2B5EF4-FFF2-40B4-BE49-F238E27FC236}">
              <a16:creationId xmlns:a16="http://schemas.microsoft.com/office/drawing/2014/main" xmlns="" id="{83D67C0B-C388-4637-88D3-E349DCEDEEC9}"/>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48" name="直線コネクタ 47">
          <a:extLst>
            <a:ext uri="{FF2B5EF4-FFF2-40B4-BE49-F238E27FC236}">
              <a16:creationId xmlns:a16="http://schemas.microsoft.com/office/drawing/2014/main" xmlns="" id="{CD3E2FAE-9648-443E-9984-55285A551F3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49" name="テキスト ボックス 48">
          <a:extLst>
            <a:ext uri="{FF2B5EF4-FFF2-40B4-BE49-F238E27FC236}">
              <a16:creationId xmlns:a16="http://schemas.microsoft.com/office/drawing/2014/main" xmlns="" id="{F4D16519-9154-4511-9D24-7A5E9B8E0836}"/>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0" name="直線コネクタ 49">
          <a:extLst>
            <a:ext uri="{FF2B5EF4-FFF2-40B4-BE49-F238E27FC236}">
              <a16:creationId xmlns:a16="http://schemas.microsoft.com/office/drawing/2014/main" xmlns="" id="{DF9259BE-2CDE-4EFA-9420-CBC6C680D3A1}"/>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86377</xdr:rowOff>
    </xdr:from>
    <xdr:ext cx="467179" cy="259045"/>
    <xdr:sp macro="" textlink="">
      <xdr:nvSpPr>
        <xdr:cNvPr id="51" name="テキスト ボックス 50">
          <a:extLst>
            <a:ext uri="{FF2B5EF4-FFF2-40B4-BE49-F238E27FC236}">
              <a16:creationId xmlns:a16="http://schemas.microsoft.com/office/drawing/2014/main" xmlns="" id="{EC62FCD6-64FB-4708-97CD-8082259FC1ED}"/>
            </a:ext>
          </a:extLst>
        </xdr:cNvPr>
        <xdr:cNvSpPr txBox="1"/>
      </xdr:nvSpPr>
      <xdr:spPr>
        <a:xfrm>
          <a:off x="294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xmlns="" id="{CFF771B8-27AB-4A57-8696-AA5105643131}"/>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3" name="テキスト ボックス 52">
          <a:extLst>
            <a:ext uri="{FF2B5EF4-FFF2-40B4-BE49-F238E27FC236}">
              <a16:creationId xmlns:a16="http://schemas.microsoft.com/office/drawing/2014/main" xmlns="" id="{E4525189-5F13-4AFD-ACA7-7E5A0578C711}"/>
            </a:ext>
          </a:extLst>
        </xdr:cNvPr>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図書館】&#10;有形固定資産減価償却率グラフ枠">
          <a:extLst>
            <a:ext uri="{FF2B5EF4-FFF2-40B4-BE49-F238E27FC236}">
              <a16:creationId xmlns:a16="http://schemas.microsoft.com/office/drawing/2014/main" xmlns="" id="{D8AAC70C-E0AD-47F7-8ED3-3ABB756F79E7}"/>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139700</xdr:rowOff>
    </xdr:from>
    <xdr:to>
      <xdr:col>24</xdr:col>
      <xdr:colOff>62865</xdr:colOff>
      <xdr:row>42</xdr:row>
      <xdr:rowOff>38100</xdr:rowOff>
    </xdr:to>
    <xdr:cxnSp macro="">
      <xdr:nvCxnSpPr>
        <xdr:cNvPr id="55" name="直線コネクタ 54">
          <a:extLst>
            <a:ext uri="{FF2B5EF4-FFF2-40B4-BE49-F238E27FC236}">
              <a16:creationId xmlns:a16="http://schemas.microsoft.com/office/drawing/2014/main" xmlns="" id="{CC29DD12-61E4-4DCE-B976-4FF7B9E0664D}"/>
            </a:ext>
          </a:extLst>
        </xdr:cNvPr>
        <xdr:cNvCxnSpPr/>
      </xdr:nvCxnSpPr>
      <xdr:spPr>
        <a:xfrm flipV="1">
          <a:off x="4634865" y="5969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41927</xdr:rowOff>
    </xdr:from>
    <xdr:ext cx="340478" cy="259045"/>
    <xdr:sp macro="" textlink="">
      <xdr:nvSpPr>
        <xdr:cNvPr id="56" name="【図書館】&#10;有形固定資産減価償却率最小値テキスト">
          <a:extLst>
            <a:ext uri="{FF2B5EF4-FFF2-40B4-BE49-F238E27FC236}">
              <a16:creationId xmlns:a16="http://schemas.microsoft.com/office/drawing/2014/main" xmlns="" id="{0AF9676C-63A2-49B2-8829-C8AF92A27D57}"/>
            </a:ext>
          </a:extLst>
        </xdr:cNvPr>
        <xdr:cNvSpPr txBox="1"/>
      </xdr:nvSpPr>
      <xdr:spPr>
        <a:xfrm>
          <a:off x="4673600" y="72428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38100</xdr:rowOff>
    </xdr:from>
    <xdr:to>
      <xdr:col>24</xdr:col>
      <xdr:colOff>152400</xdr:colOff>
      <xdr:row>42</xdr:row>
      <xdr:rowOff>38100</xdr:rowOff>
    </xdr:to>
    <xdr:cxnSp macro="">
      <xdr:nvCxnSpPr>
        <xdr:cNvPr id="57" name="直線コネクタ 56">
          <a:extLst>
            <a:ext uri="{FF2B5EF4-FFF2-40B4-BE49-F238E27FC236}">
              <a16:creationId xmlns:a16="http://schemas.microsoft.com/office/drawing/2014/main" xmlns="" id="{B3FD4461-089B-4F1C-B9E7-A57EF4CBF14F}"/>
            </a:ext>
          </a:extLst>
        </xdr:cNvPr>
        <xdr:cNvCxnSpPr/>
      </xdr:nvCxnSpPr>
      <xdr:spPr>
        <a:xfrm>
          <a:off x="4546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33</xdr:row>
      <xdr:rowOff>86377</xdr:rowOff>
    </xdr:from>
    <xdr:ext cx="469744" cy="259045"/>
    <xdr:sp macro="" textlink="">
      <xdr:nvSpPr>
        <xdr:cNvPr id="58" name="【図書館】&#10;有形固定資産減価償却率最大値テキスト">
          <a:extLst>
            <a:ext uri="{FF2B5EF4-FFF2-40B4-BE49-F238E27FC236}">
              <a16:creationId xmlns:a16="http://schemas.microsoft.com/office/drawing/2014/main" xmlns="" id="{811B7039-C7F7-469D-B57E-5CBD99D7B8C0}"/>
            </a:ext>
          </a:extLst>
        </xdr:cNvPr>
        <xdr:cNvSpPr txBox="1"/>
      </xdr:nvSpPr>
      <xdr:spPr>
        <a:xfrm>
          <a:off x="4673600" y="574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139700</xdr:rowOff>
    </xdr:from>
    <xdr:to>
      <xdr:col>24</xdr:col>
      <xdr:colOff>152400</xdr:colOff>
      <xdr:row>34</xdr:row>
      <xdr:rowOff>139700</xdr:rowOff>
    </xdr:to>
    <xdr:cxnSp macro="">
      <xdr:nvCxnSpPr>
        <xdr:cNvPr id="59" name="直線コネクタ 58">
          <a:extLst>
            <a:ext uri="{FF2B5EF4-FFF2-40B4-BE49-F238E27FC236}">
              <a16:creationId xmlns:a16="http://schemas.microsoft.com/office/drawing/2014/main" xmlns="" id="{120B7593-636A-41B9-8D3D-C60D4369B30C}"/>
            </a:ext>
          </a:extLst>
        </xdr:cNvPr>
        <xdr:cNvCxnSpPr/>
      </xdr:nvCxnSpPr>
      <xdr:spPr>
        <a:xfrm>
          <a:off x="4546600" y="59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142257</xdr:rowOff>
    </xdr:from>
    <xdr:ext cx="405111" cy="259045"/>
    <xdr:sp macro="" textlink="">
      <xdr:nvSpPr>
        <xdr:cNvPr id="60" name="【図書館】&#10;有形固定資産減価償却率平均値テキスト">
          <a:extLst>
            <a:ext uri="{FF2B5EF4-FFF2-40B4-BE49-F238E27FC236}">
              <a16:creationId xmlns:a16="http://schemas.microsoft.com/office/drawing/2014/main" xmlns="" id="{640DCB1B-C36E-49DC-9689-86B8F39F635C}"/>
            </a:ext>
          </a:extLst>
        </xdr:cNvPr>
        <xdr:cNvSpPr txBox="1"/>
      </xdr:nvSpPr>
      <xdr:spPr>
        <a:xfrm>
          <a:off x="4673600" y="66573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163830</xdr:rowOff>
    </xdr:from>
    <xdr:to>
      <xdr:col>24</xdr:col>
      <xdr:colOff>114300</xdr:colOff>
      <xdr:row>39</xdr:row>
      <xdr:rowOff>93980</xdr:rowOff>
    </xdr:to>
    <xdr:sp macro="" textlink="">
      <xdr:nvSpPr>
        <xdr:cNvPr id="61" name="フローチャート: 判断 60">
          <a:extLst>
            <a:ext uri="{FF2B5EF4-FFF2-40B4-BE49-F238E27FC236}">
              <a16:creationId xmlns:a16="http://schemas.microsoft.com/office/drawing/2014/main" xmlns="" id="{C48A7C02-C0D2-4417-9FE0-C3E745BB3E9B}"/>
            </a:ext>
          </a:extLst>
        </xdr:cNvPr>
        <xdr:cNvSpPr/>
      </xdr:nvSpPr>
      <xdr:spPr>
        <a:xfrm>
          <a:off x="4584700" y="6678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146050</xdr:rowOff>
    </xdr:from>
    <xdr:to>
      <xdr:col>20</xdr:col>
      <xdr:colOff>38100</xdr:colOff>
      <xdr:row>39</xdr:row>
      <xdr:rowOff>76200</xdr:rowOff>
    </xdr:to>
    <xdr:sp macro="" textlink="">
      <xdr:nvSpPr>
        <xdr:cNvPr id="62" name="フローチャート: 判断 61">
          <a:extLst>
            <a:ext uri="{FF2B5EF4-FFF2-40B4-BE49-F238E27FC236}">
              <a16:creationId xmlns:a16="http://schemas.microsoft.com/office/drawing/2014/main" xmlns="" id="{5F7D848A-D177-4DAC-98B3-D76A5F2A7CBA}"/>
            </a:ext>
          </a:extLst>
        </xdr:cNvPr>
        <xdr:cNvSpPr/>
      </xdr:nvSpPr>
      <xdr:spPr>
        <a:xfrm>
          <a:off x="3746500" y="6661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156210</xdr:rowOff>
    </xdr:from>
    <xdr:to>
      <xdr:col>15</xdr:col>
      <xdr:colOff>101600</xdr:colOff>
      <xdr:row>39</xdr:row>
      <xdr:rowOff>86360</xdr:rowOff>
    </xdr:to>
    <xdr:sp macro="" textlink="">
      <xdr:nvSpPr>
        <xdr:cNvPr id="63" name="フローチャート: 判断 62">
          <a:extLst>
            <a:ext uri="{FF2B5EF4-FFF2-40B4-BE49-F238E27FC236}">
              <a16:creationId xmlns:a16="http://schemas.microsoft.com/office/drawing/2014/main" xmlns="" id="{8068DF6C-17D8-40F0-B67B-9AEB9F15AEF4}"/>
            </a:ext>
          </a:extLst>
        </xdr:cNvPr>
        <xdr:cNvSpPr/>
      </xdr:nvSpPr>
      <xdr:spPr>
        <a:xfrm>
          <a:off x="2857500" y="6671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142240</xdr:rowOff>
    </xdr:from>
    <xdr:to>
      <xdr:col>10</xdr:col>
      <xdr:colOff>165100</xdr:colOff>
      <xdr:row>39</xdr:row>
      <xdr:rowOff>72390</xdr:rowOff>
    </xdr:to>
    <xdr:sp macro="" textlink="">
      <xdr:nvSpPr>
        <xdr:cNvPr id="64" name="フローチャート: 判断 63">
          <a:extLst>
            <a:ext uri="{FF2B5EF4-FFF2-40B4-BE49-F238E27FC236}">
              <a16:creationId xmlns:a16="http://schemas.microsoft.com/office/drawing/2014/main" xmlns="" id="{F677FF5C-76C0-4CFE-9BF2-C0FC3ECD216F}"/>
            </a:ext>
          </a:extLst>
        </xdr:cNvPr>
        <xdr:cNvSpPr/>
      </xdr:nvSpPr>
      <xdr:spPr>
        <a:xfrm>
          <a:off x="1968500" y="6657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5" name="テキスト ボックス 64">
          <a:extLst>
            <a:ext uri="{FF2B5EF4-FFF2-40B4-BE49-F238E27FC236}">
              <a16:creationId xmlns:a16="http://schemas.microsoft.com/office/drawing/2014/main" xmlns="" id="{266578E3-2D03-4675-8EE2-086F888B218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6" name="テキスト ボックス 65">
          <a:extLst>
            <a:ext uri="{FF2B5EF4-FFF2-40B4-BE49-F238E27FC236}">
              <a16:creationId xmlns:a16="http://schemas.microsoft.com/office/drawing/2014/main" xmlns="" id="{EC2CDBE0-B105-4E20-ADD0-4D597421EEEF}"/>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7" name="テキスト ボックス 66">
          <a:extLst>
            <a:ext uri="{FF2B5EF4-FFF2-40B4-BE49-F238E27FC236}">
              <a16:creationId xmlns:a16="http://schemas.microsoft.com/office/drawing/2014/main" xmlns="" id="{7CE7B26C-14D8-410E-8E91-8E1C68C729C1}"/>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8" name="テキスト ボックス 67">
          <a:extLst>
            <a:ext uri="{FF2B5EF4-FFF2-40B4-BE49-F238E27FC236}">
              <a16:creationId xmlns:a16="http://schemas.microsoft.com/office/drawing/2014/main" xmlns="" id="{3ECE2545-28B0-4521-924F-7CD102D464EC}"/>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xmlns="" id="{0B170C95-577A-4438-9564-775B646D827B}"/>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68580</xdr:rowOff>
    </xdr:from>
    <xdr:to>
      <xdr:col>24</xdr:col>
      <xdr:colOff>114300</xdr:colOff>
      <xdr:row>36</xdr:row>
      <xdr:rowOff>170180</xdr:rowOff>
    </xdr:to>
    <xdr:sp macro="" textlink="">
      <xdr:nvSpPr>
        <xdr:cNvPr id="70" name="楕円 69">
          <a:extLst>
            <a:ext uri="{FF2B5EF4-FFF2-40B4-BE49-F238E27FC236}">
              <a16:creationId xmlns:a16="http://schemas.microsoft.com/office/drawing/2014/main" xmlns="" id="{00612695-D0BB-42C7-A86D-4B6A5513AA9C}"/>
            </a:ext>
          </a:extLst>
        </xdr:cNvPr>
        <xdr:cNvSpPr/>
      </xdr:nvSpPr>
      <xdr:spPr>
        <a:xfrm>
          <a:off x="4584700" y="624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91457</xdr:rowOff>
    </xdr:from>
    <xdr:ext cx="405111" cy="259045"/>
    <xdr:sp macro="" textlink="">
      <xdr:nvSpPr>
        <xdr:cNvPr id="71" name="【図書館】&#10;有形固定資産減価償却率該当値テキスト">
          <a:extLst>
            <a:ext uri="{FF2B5EF4-FFF2-40B4-BE49-F238E27FC236}">
              <a16:creationId xmlns:a16="http://schemas.microsoft.com/office/drawing/2014/main" xmlns="" id="{D058947A-3009-4758-BF1B-4A78FD32FD58}"/>
            </a:ext>
          </a:extLst>
        </xdr:cNvPr>
        <xdr:cNvSpPr txBox="1"/>
      </xdr:nvSpPr>
      <xdr:spPr>
        <a:xfrm>
          <a:off x="4673600" y="6092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87630</xdr:rowOff>
    </xdr:from>
    <xdr:to>
      <xdr:col>20</xdr:col>
      <xdr:colOff>38100</xdr:colOff>
      <xdr:row>37</xdr:row>
      <xdr:rowOff>17780</xdr:rowOff>
    </xdr:to>
    <xdr:sp macro="" textlink="">
      <xdr:nvSpPr>
        <xdr:cNvPr id="72" name="楕円 71">
          <a:extLst>
            <a:ext uri="{FF2B5EF4-FFF2-40B4-BE49-F238E27FC236}">
              <a16:creationId xmlns:a16="http://schemas.microsoft.com/office/drawing/2014/main" xmlns="" id="{82C8BCFB-D445-42F4-AE58-05EC6ED93E80}"/>
            </a:ext>
          </a:extLst>
        </xdr:cNvPr>
        <xdr:cNvSpPr/>
      </xdr:nvSpPr>
      <xdr:spPr>
        <a:xfrm>
          <a:off x="3746500" y="6259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119380</xdr:rowOff>
    </xdr:from>
    <xdr:to>
      <xdr:col>24</xdr:col>
      <xdr:colOff>63500</xdr:colOff>
      <xdr:row>36</xdr:row>
      <xdr:rowOff>138430</xdr:rowOff>
    </xdr:to>
    <xdr:cxnSp macro="">
      <xdr:nvCxnSpPr>
        <xdr:cNvPr id="73" name="直線コネクタ 72">
          <a:extLst>
            <a:ext uri="{FF2B5EF4-FFF2-40B4-BE49-F238E27FC236}">
              <a16:creationId xmlns:a16="http://schemas.microsoft.com/office/drawing/2014/main" xmlns="" id="{E704F4FC-4A2C-4D7E-B6E5-E748B599967A}"/>
            </a:ext>
          </a:extLst>
        </xdr:cNvPr>
        <xdr:cNvCxnSpPr/>
      </xdr:nvCxnSpPr>
      <xdr:spPr>
        <a:xfrm flipV="1">
          <a:off x="3797300" y="629158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105410</xdr:rowOff>
    </xdr:from>
    <xdr:to>
      <xdr:col>15</xdr:col>
      <xdr:colOff>101600</xdr:colOff>
      <xdr:row>37</xdr:row>
      <xdr:rowOff>35560</xdr:rowOff>
    </xdr:to>
    <xdr:sp macro="" textlink="">
      <xdr:nvSpPr>
        <xdr:cNvPr id="74" name="楕円 73">
          <a:extLst>
            <a:ext uri="{FF2B5EF4-FFF2-40B4-BE49-F238E27FC236}">
              <a16:creationId xmlns:a16="http://schemas.microsoft.com/office/drawing/2014/main" xmlns="" id="{0947553A-7632-41C5-85A9-F0339A80E084}"/>
            </a:ext>
          </a:extLst>
        </xdr:cNvPr>
        <xdr:cNvSpPr/>
      </xdr:nvSpPr>
      <xdr:spPr>
        <a:xfrm>
          <a:off x="2857500" y="6277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138430</xdr:rowOff>
    </xdr:from>
    <xdr:to>
      <xdr:col>19</xdr:col>
      <xdr:colOff>177800</xdr:colOff>
      <xdr:row>36</xdr:row>
      <xdr:rowOff>156210</xdr:rowOff>
    </xdr:to>
    <xdr:cxnSp macro="">
      <xdr:nvCxnSpPr>
        <xdr:cNvPr id="75" name="直線コネクタ 74">
          <a:extLst>
            <a:ext uri="{FF2B5EF4-FFF2-40B4-BE49-F238E27FC236}">
              <a16:creationId xmlns:a16="http://schemas.microsoft.com/office/drawing/2014/main" xmlns="" id="{F5DBAA77-05D9-49CD-BAB9-F65752D64447}"/>
            </a:ext>
          </a:extLst>
        </xdr:cNvPr>
        <xdr:cNvCxnSpPr/>
      </xdr:nvCxnSpPr>
      <xdr:spPr>
        <a:xfrm flipV="1">
          <a:off x="2908300" y="6310630"/>
          <a:ext cx="88900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123190</xdr:rowOff>
    </xdr:from>
    <xdr:to>
      <xdr:col>10</xdr:col>
      <xdr:colOff>165100</xdr:colOff>
      <xdr:row>37</xdr:row>
      <xdr:rowOff>53340</xdr:rowOff>
    </xdr:to>
    <xdr:sp macro="" textlink="">
      <xdr:nvSpPr>
        <xdr:cNvPr id="76" name="楕円 75">
          <a:extLst>
            <a:ext uri="{FF2B5EF4-FFF2-40B4-BE49-F238E27FC236}">
              <a16:creationId xmlns:a16="http://schemas.microsoft.com/office/drawing/2014/main" xmlns="" id="{C413B04F-5AAA-4879-A67B-75403136D782}"/>
            </a:ext>
          </a:extLst>
        </xdr:cNvPr>
        <xdr:cNvSpPr/>
      </xdr:nvSpPr>
      <xdr:spPr>
        <a:xfrm>
          <a:off x="1968500" y="6295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156210</xdr:rowOff>
    </xdr:from>
    <xdr:to>
      <xdr:col>15</xdr:col>
      <xdr:colOff>50800</xdr:colOff>
      <xdr:row>37</xdr:row>
      <xdr:rowOff>2540</xdr:rowOff>
    </xdr:to>
    <xdr:cxnSp macro="">
      <xdr:nvCxnSpPr>
        <xdr:cNvPr id="77" name="直線コネクタ 76">
          <a:extLst>
            <a:ext uri="{FF2B5EF4-FFF2-40B4-BE49-F238E27FC236}">
              <a16:creationId xmlns:a16="http://schemas.microsoft.com/office/drawing/2014/main" xmlns="" id="{557948A2-7961-42B3-B3BD-FB7FDAAB5E21}"/>
            </a:ext>
          </a:extLst>
        </xdr:cNvPr>
        <xdr:cNvCxnSpPr/>
      </xdr:nvCxnSpPr>
      <xdr:spPr>
        <a:xfrm flipV="1">
          <a:off x="2019300" y="6328410"/>
          <a:ext cx="88900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67327</xdr:rowOff>
    </xdr:from>
    <xdr:ext cx="405111" cy="259045"/>
    <xdr:sp macro="" textlink="">
      <xdr:nvSpPr>
        <xdr:cNvPr id="78" name="n_1aveValue【図書館】&#10;有形固定資産減価償却率">
          <a:extLst>
            <a:ext uri="{FF2B5EF4-FFF2-40B4-BE49-F238E27FC236}">
              <a16:creationId xmlns:a16="http://schemas.microsoft.com/office/drawing/2014/main" xmlns="" id="{A5DBFD50-228D-478C-8BE4-37BCD18FB44C}"/>
            </a:ext>
          </a:extLst>
        </xdr:cNvPr>
        <xdr:cNvSpPr txBox="1"/>
      </xdr:nvSpPr>
      <xdr:spPr>
        <a:xfrm>
          <a:off x="3582044" y="6753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77487</xdr:rowOff>
    </xdr:from>
    <xdr:ext cx="405111" cy="259045"/>
    <xdr:sp macro="" textlink="">
      <xdr:nvSpPr>
        <xdr:cNvPr id="79" name="n_2aveValue【図書館】&#10;有形固定資産減価償却率">
          <a:extLst>
            <a:ext uri="{FF2B5EF4-FFF2-40B4-BE49-F238E27FC236}">
              <a16:creationId xmlns:a16="http://schemas.microsoft.com/office/drawing/2014/main" xmlns="" id="{D7549FB8-88D7-46EA-B871-ADF8341EBF33}"/>
            </a:ext>
          </a:extLst>
        </xdr:cNvPr>
        <xdr:cNvSpPr txBox="1"/>
      </xdr:nvSpPr>
      <xdr:spPr>
        <a:xfrm>
          <a:off x="2705744" y="6764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63517</xdr:rowOff>
    </xdr:from>
    <xdr:ext cx="405111" cy="259045"/>
    <xdr:sp macro="" textlink="">
      <xdr:nvSpPr>
        <xdr:cNvPr id="80" name="n_3aveValue【図書館】&#10;有形固定資産減価償却率">
          <a:extLst>
            <a:ext uri="{FF2B5EF4-FFF2-40B4-BE49-F238E27FC236}">
              <a16:creationId xmlns:a16="http://schemas.microsoft.com/office/drawing/2014/main" xmlns="" id="{DBF53D0B-5F4D-4B3D-BF2F-3A05C4ABDE5B}"/>
            </a:ext>
          </a:extLst>
        </xdr:cNvPr>
        <xdr:cNvSpPr txBox="1"/>
      </xdr:nvSpPr>
      <xdr:spPr>
        <a:xfrm>
          <a:off x="1816744" y="6750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34307</xdr:rowOff>
    </xdr:from>
    <xdr:ext cx="405111" cy="259045"/>
    <xdr:sp macro="" textlink="">
      <xdr:nvSpPr>
        <xdr:cNvPr id="81" name="n_1mainValue【図書館】&#10;有形固定資産減価償却率">
          <a:extLst>
            <a:ext uri="{FF2B5EF4-FFF2-40B4-BE49-F238E27FC236}">
              <a16:creationId xmlns:a16="http://schemas.microsoft.com/office/drawing/2014/main" xmlns="" id="{78B3C058-E203-4FC7-9359-52D6C0E16E9D}"/>
            </a:ext>
          </a:extLst>
        </xdr:cNvPr>
        <xdr:cNvSpPr txBox="1"/>
      </xdr:nvSpPr>
      <xdr:spPr>
        <a:xfrm>
          <a:off x="3582044" y="6035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52087</xdr:rowOff>
    </xdr:from>
    <xdr:ext cx="405111" cy="259045"/>
    <xdr:sp macro="" textlink="">
      <xdr:nvSpPr>
        <xdr:cNvPr id="82" name="n_2mainValue【図書館】&#10;有形固定資産減価償却率">
          <a:extLst>
            <a:ext uri="{FF2B5EF4-FFF2-40B4-BE49-F238E27FC236}">
              <a16:creationId xmlns:a16="http://schemas.microsoft.com/office/drawing/2014/main" xmlns="" id="{B622F075-AF54-4087-9B26-A6766430305E}"/>
            </a:ext>
          </a:extLst>
        </xdr:cNvPr>
        <xdr:cNvSpPr txBox="1"/>
      </xdr:nvSpPr>
      <xdr:spPr>
        <a:xfrm>
          <a:off x="2705744" y="605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69867</xdr:rowOff>
    </xdr:from>
    <xdr:ext cx="405111" cy="259045"/>
    <xdr:sp macro="" textlink="">
      <xdr:nvSpPr>
        <xdr:cNvPr id="83" name="n_3mainValue【図書館】&#10;有形固定資産減価償却率">
          <a:extLst>
            <a:ext uri="{FF2B5EF4-FFF2-40B4-BE49-F238E27FC236}">
              <a16:creationId xmlns:a16="http://schemas.microsoft.com/office/drawing/2014/main" xmlns="" id="{1A353B99-B7CD-433D-95F6-C81CF855B6F8}"/>
            </a:ext>
          </a:extLst>
        </xdr:cNvPr>
        <xdr:cNvSpPr txBox="1"/>
      </xdr:nvSpPr>
      <xdr:spPr>
        <a:xfrm>
          <a:off x="1816744" y="6070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4" name="正方形/長方形 83">
          <a:extLst>
            <a:ext uri="{FF2B5EF4-FFF2-40B4-BE49-F238E27FC236}">
              <a16:creationId xmlns:a16="http://schemas.microsoft.com/office/drawing/2014/main" xmlns="" id="{48FCAF3F-67AE-4B49-B8BE-E0BF1D5B2713}"/>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5" name="正方形/長方形 84">
          <a:extLst>
            <a:ext uri="{FF2B5EF4-FFF2-40B4-BE49-F238E27FC236}">
              <a16:creationId xmlns:a16="http://schemas.microsoft.com/office/drawing/2014/main" xmlns="" id="{7B15704B-BE6C-4E5D-9002-C922189FE89E}"/>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6" name="正方形/長方形 85">
          <a:extLst>
            <a:ext uri="{FF2B5EF4-FFF2-40B4-BE49-F238E27FC236}">
              <a16:creationId xmlns:a16="http://schemas.microsoft.com/office/drawing/2014/main" xmlns="" id="{8343E95C-5605-4521-A5F0-027316884A5F}"/>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7" name="正方形/長方形 86">
          <a:extLst>
            <a:ext uri="{FF2B5EF4-FFF2-40B4-BE49-F238E27FC236}">
              <a16:creationId xmlns:a16="http://schemas.microsoft.com/office/drawing/2014/main" xmlns="" id="{E071DDB8-3E6F-4833-8854-68C75F22CC7A}"/>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8" name="正方形/長方形 87">
          <a:extLst>
            <a:ext uri="{FF2B5EF4-FFF2-40B4-BE49-F238E27FC236}">
              <a16:creationId xmlns:a16="http://schemas.microsoft.com/office/drawing/2014/main" xmlns="" id="{DA722D88-C6DF-43D1-B9EB-BF28F53BC099}"/>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89" name="正方形/長方形 88">
          <a:extLst>
            <a:ext uri="{FF2B5EF4-FFF2-40B4-BE49-F238E27FC236}">
              <a16:creationId xmlns:a16="http://schemas.microsoft.com/office/drawing/2014/main" xmlns="" id="{50CC19A5-E29F-4E25-A791-6D1B9702824D}"/>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0" name="正方形/長方形 89">
          <a:extLst>
            <a:ext uri="{FF2B5EF4-FFF2-40B4-BE49-F238E27FC236}">
              <a16:creationId xmlns:a16="http://schemas.microsoft.com/office/drawing/2014/main" xmlns="" id="{4721BB5D-B50C-4AC1-89D8-76E7F1B881F4}"/>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1" name="正方形/長方形 90">
          <a:extLst>
            <a:ext uri="{FF2B5EF4-FFF2-40B4-BE49-F238E27FC236}">
              <a16:creationId xmlns:a16="http://schemas.microsoft.com/office/drawing/2014/main" xmlns="" id="{4F930D61-F873-4670-80D5-1659B83EABC8}"/>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2" name="テキスト ボックス 91">
          <a:extLst>
            <a:ext uri="{FF2B5EF4-FFF2-40B4-BE49-F238E27FC236}">
              <a16:creationId xmlns:a16="http://schemas.microsoft.com/office/drawing/2014/main" xmlns="" id="{795606B7-8809-4901-807D-3DE451CE1D02}"/>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3" name="直線コネクタ 92">
          <a:extLst>
            <a:ext uri="{FF2B5EF4-FFF2-40B4-BE49-F238E27FC236}">
              <a16:creationId xmlns:a16="http://schemas.microsoft.com/office/drawing/2014/main" xmlns="" id="{793B7B3D-7DCA-4353-9EA1-94D9E64DFAC7}"/>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19050</xdr:rowOff>
    </xdr:from>
    <xdr:to>
      <xdr:col>59</xdr:col>
      <xdr:colOff>50800</xdr:colOff>
      <xdr:row>41</xdr:row>
      <xdr:rowOff>19050</xdr:rowOff>
    </xdr:to>
    <xdr:cxnSp macro="">
      <xdr:nvCxnSpPr>
        <xdr:cNvPr id="94" name="直線コネクタ 93">
          <a:extLst>
            <a:ext uri="{FF2B5EF4-FFF2-40B4-BE49-F238E27FC236}">
              <a16:creationId xmlns:a16="http://schemas.microsoft.com/office/drawing/2014/main" xmlns="" id="{D17F37B5-5D20-4960-97F1-7C1925C2028B}"/>
            </a:ext>
          </a:extLst>
        </xdr:cNvPr>
        <xdr:cNvCxnSpPr/>
      </xdr:nvCxnSpPr>
      <xdr:spPr>
        <a:xfrm>
          <a:off x="6604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48277</xdr:rowOff>
    </xdr:from>
    <xdr:ext cx="467179" cy="259045"/>
    <xdr:sp macro="" textlink="">
      <xdr:nvSpPr>
        <xdr:cNvPr id="95" name="テキスト ボックス 94">
          <a:extLst>
            <a:ext uri="{FF2B5EF4-FFF2-40B4-BE49-F238E27FC236}">
              <a16:creationId xmlns:a16="http://schemas.microsoft.com/office/drawing/2014/main" xmlns="" id="{B4D015AD-C64F-40BB-8799-8791E0B78A5B}"/>
            </a:ext>
          </a:extLst>
        </xdr:cNvPr>
        <xdr:cNvSpPr txBox="1"/>
      </xdr:nvSpPr>
      <xdr:spPr>
        <a:xfrm>
          <a:off x="6136821" y="690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96" name="直線コネクタ 95">
          <a:extLst>
            <a:ext uri="{FF2B5EF4-FFF2-40B4-BE49-F238E27FC236}">
              <a16:creationId xmlns:a16="http://schemas.microsoft.com/office/drawing/2014/main" xmlns="" id="{95C47682-74C1-402E-BE11-E8A5003537E1}"/>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97" name="テキスト ボックス 96">
          <a:extLst>
            <a:ext uri="{FF2B5EF4-FFF2-40B4-BE49-F238E27FC236}">
              <a16:creationId xmlns:a16="http://schemas.microsoft.com/office/drawing/2014/main" xmlns="" id="{0FACB5A2-43AE-40ED-8B72-2D311375AF0D}"/>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76200</xdr:rowOff>
    </xdr:from>
    <xdr:to>
      <xdr:col>59</xdr:col>
      <xdr:colOff>50800</xdr:colOff>
      <xdr:row>34</xdr:row>
      <xdr:rowOff>76200</xdr:rowOff>
    </xdr:to>
    <xdr:cxnSp macro="">
      <xdr:nvCxnSpPr>
        <xdr:cNvPr id="98" name="直線コネクタ 97">
          <a:extLst>
            <a:ext uri="{FF2B5EF4-FFF2-40B4-BE49-F238E27FC236}">
              <a16:creationId xmlns:a16="http://schemas.microsoft.com/office/drawing/2014/main" xmlns="" id="{12860F4E-4F5D-4D14-A971-AC0635A0468F}"/>
            </a:ext>
          </a:extLst>
        </xdr:cNvPr>
        <xdr:cNvCxnSpPr/>
      </xdr:nvCxnSpPr>
      <xdr:spPr>
        <a:xfrm>
          <a:off x="6604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105427</xdr:rowOff>
    </xdr:from>
    <xdr:ext cx="467179" cy="259045"/>
    <xdr:sp macro="" textlink="">
      <xdr:nvSpPr>
        <xdr:cNvPr id="99" name="テキスト ボックス 98">
          <a:extLst>
            <a:ext uri="{FF2B5EF4-FFF2-40B4-BE49-F238E27FC236}">
              <a16:creationId xmlns:a16="http://schemas.microsoft.com/office/drawing/2014/main" xmlns="" id="{B2411CE4-5C7A-49CC-8FDA-68C7E7FE3B59}"/>
            </a:ext>
          </a:extLst>
        </xdr:cNvPr>
        <xdr:cNvSpPr txBox="1"/>
      </xdr:nvSpPr>
      <xdr:spPr>
        <a:xfrm>
          <a:off x="6136821" y="576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0" name="直線コネクタ 99">
          <a:extLst>
            <a:ext uri="{FF2B5EF4-FFF2-40B4-BE49-F238E27FC236}">
              <a16:creationId xmlns:a16="http://schemas.microsoft.com/office/drawing/2014/main" xmlns="" id="{7A58224A-2589-4562-A42D-B5139F9FD555}"/>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1" name="テキスト ボックス 100">
          <a:extLst>
            <a:ext uri="{FF2B5EF4-FFF2-40B4-BE49-F238E27FC236}">
              <a16:creationId xmlns:a16="http://schemas.microsoft.com/office/drawing/2014/main" xmlns="" id="{B508A5D6-0DA7-4CCE-A237-970960CB6EB1}"/>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2" name="【図書館】&#10;一人当たり面積グラフ枠">
          <a:extLst>
            <a:ext uri="{FF2B5EF4-FFF2-40B4-BE49-F238E27FC236}">
              <a16:creationId xmlns:a16="http://schemas.microsoft.com/office/drawing/2014/main" xmlns="" id="{0B455BBC-CDC9-4362-8773-5E38DEEA7863}"/>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167640</xdr:rowOff>
    </xdr:from>
    <xdr:to>
      <xdr:col>54</xdr:col>
      <xdr:colOff>189865</xdr:colOff>
      <xdr:row>40</xdr:row>
      <xdr:rowOff>133350</xdr:rowOff>
    </xdr:to>
    <xdr:cxnSp macro="">
      <xdr:nvCxnSpPr>
        <xdr:cNvPr id="103" name="直線コネクタ 102">
          <a:extLst>
            <a:ext uri="{FF2B5EF4-FFF2-40B4-BE49-F238E27FC236}">
              <a16:creationId xmlns:a16="http://schemas.microsoft.com/office/drawing/2014/main" xmlns="" id="{83FE6BE1-A682-4426-9139-2F319CFEBF17}"/>
            </a:ext>
          </a:extLst>
        </xdr:cNvPr>
        <xdr:cNvCxnSpPr/>
      </xdr:nvCxnSpPr>
      <xdr:spPr>
        <a:xfrm flipV="1">
          <a:off x="10476865" y="582549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137177</xdr:rowOff>
    </xdr:from>
    <xdr:ext cx="469744" cy="259045"/>
    <xdr:sp macro="" textlink="">
      <xdr:nvSpPr>
        <xdr:cNvPr id="104" name="【図書館】&#10;一人当たり面積最小値テキスト">
          <a:extLst>
            <a:ext uri="{FF2B5EF4-FFF2-40B4-BE49-F238E27FC236}">
              <a16:creationId xmlns:a16="http://schemas.microsoft.com/office/drawing/2014/main" xmlns="" id="{6B9CA9B1-802B-4E96-B369-CE0D29D2F896}"/>
            </a:ext>
          </a:extLst>
        </xdr:cNvPr>
        <xdr:cNvSpPr txBox="1"/>
      </xdr:nvSpPr>
      <xdr:spPr>
        <a:xfrm>
          <a:off x="10515600" y="699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133350</xdr:rowOff>
    </xdr:from>
    <xdr:to>
      <xdr:col>55</xdr:col>
      <xdr:colOff>88900</xdr:colOff>
      <xdr:row>40</xdr:row>
      <xdr:rowOff>133350</xdr:rowOff>
    </xdr:to>
    <xdr:cxnSp macro="">
      <xdr:nvCxnSpPr>
        <xdr:cNvPr id="105" name="直線コネクタ 104">
          <a:extLst>
            <a:ext uri="{FF2B5EF4-FFF2-40B4-BE49-F238E27FC236}">
              <a16:creationId xmlns:a16="http://schemas.microsoft.com/office/drawing/2014/main" xmlns="" id="{7A7014BD-65C1-4DF5-A1F9-7DB28AF5F1F1}"/>
            </a:ext>
          </a:extLst>
        </xdr:cNvPr>
        <xdr:cNvCxnSpPr/>
      </xdr:nvCxnSpPr>
      <xdr:spPr>
        <a:xfrm>
          <a:off x="10388600" y="6991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114317</xdr:rowOff>
    </xdr:from>
    <xdr:ext cx="469744" cy="259045"/>
    <xdr:sp macro="" textlink="">
      <xdr:nvSpPr>
        <xdr:cNvPr id="106" name="【図書館】&#10;一人当たり面積最大値テキスト">
          <a:extLst>
            <a:ext uri="{FF2B5EF4-FFF2-40B4-BE49-F238E27FC236}">
              <a16:creationId xmlns:a16="http://schemas.microsoft.com/office/drawing/2014/main" xmlns="" id="{7EA06958-5501-4A03-AE15-205C41B450A5}"/>
            </a:ext>
          </a:extLst>
        </xdr:cNvPr>
        <xdr:cNvSpPr txBox="1"/>
      </xdr:nvSpPr>
      <xdr:spPr>
        <a:xfrm>
          <a:off x="10515600" y="5600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167640</xdr:rowOff>
    </xdr:from>
    <xdr:to>
      <xdr:col>55</xdr:col>
      <xdr:colOff>88900</xdr:colOff>
      <xdr:row>33</xdr:row>
      <xdr:rowOff>167640</xdr:rowOff>
    </xdr:to>
    <xdr:cxnSp macro="">
      <xdr:nvCxnSpPr>
        <xdr:cNvPr id="107" name="直線コネクタ 106">
          <a:extLst>
            <a:ext uri="{FF2B5EF4-FFF2-40B4-BE49-F238E27FC236}">
              <a16:creationId xmlns:a16="http://schemas.microsoft.com/office/drawing/2014/main" xmlns="" id="{7F7C68FB-6B23-48D1-B092-5502EB8F4FAA}"/>
            </a:ext>
          </a:extLst>
        </xdr:cNvPr>
        <xdr:cNvCxnSpPr/>
      </xdr:nvCxnSpPr>
      <xdr:spPr>
        <a:xfrm>
          <a:off x="10388600" y="5825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151147</xdr:rowOff>
    </xdr:from>
    <xdr:ext cx="469744" cy="259045"/>
    <xdr:sp macro="" textlink="">
      <xdr:nvSpPr>
        <xdr:cNvPr id="108" name="【図書館】&#10;一人当たり面積平均値テキスト">
          <a:extLst>
            <a:ext uri="{FF2B5EF4-FFF2-40B4-BE49-F238E27FC236}">
              <a16:creationId xmlns:a16="http://schemas.microsoft.com/office/drawing/2014/main" xmlns="" id="{F86F1284-36E4-4ABE-8697-24AE4419FC50}"/>
            </a:ext>
          </a:extLst>
        </xdr:cNvPr>
        <xdr:cNvSpPr txBox="1"/>
      </xdr:nvSpPr>
      <xdr:spPr>
        <a:xfrm>
          <a:off x="10515600" y="64947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128270</xdr:rowOff>
    </xdr:from>
    <xdr:to>
      <xdr:col>55</xdr:col>
      <xdr:colOff>50800</xdr:colOff>
      <xdr:row>39</xdr:row>
      <xdr:rowOff>58420</xdr:rowOff>
    </xdr:to>
    <xdr:sp macro="" textlink="">
      <xdr:nvSpPr>
        <xdr:cNvPr id="109" name="フローチャート: 判断 108">
          <a:extLst>
            <a:ext uri="{FF2B5EF4-FFF2-40B4-BE49-F238E27FC236}">
              <a16:creationId xmlns:a16="http://schemas.microsoft.com/office/drawing/2014/main" xmlns="" id="{B1D951F4-D2FA-4899-A9D1-9323A84168CD}"/>
            </a:ext>
          </a:extLst>
        </xdr:cNvPr>
        <xdr:cNvSpPr/>
      </xdr:nvSpPr>
      <xdr:spPr>
        <a:xfrm>
          <a:off x="104267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139700</xdr:rowOff>
    </xdr:from>
    <xdr:to>
      <xdr:col>50</xdr:col>
      <xdr:colOff>165100</xdr:colOff>
      <xdr:row>39</xdr:row>
      <xdr:rowOff>69850</xdr:rowOff>
    </xdr:to>
    <xdr:sp macro="" textlink="">
      <xdr:nvSpPr>
        <xdr:cNvPr id="110" name="フローチャート: 判断 109">
          <a:extLst>
            <a:ext uri="{FF2B5EF4-FFF2-40B4-BE49-F238E27FC236}">
              <a16:creationId xmlns:a16="http://schemas.microsoft.com/office/drawing/2014/main" xmlns="" id="{B7E5A7C4-DFE7-43CF-82C2-36055BE80B84}"/>
            </a:ext>
          </a:extLst>
        </xdr:cNvPr>
        <xdr:cNvSpPr/>
      </xdr:nvSpPr>
      <xdr:spPr>
        <a:xfrm>
          <a:off x="9588500" y="665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145415</xdr:rowOff>
    </xdr:from>
    <xdr:to>
      <xdr:col>46</xdr:col>
      <xdr:colOff>38100</xdr:colOff>
      <xdr:row>39</xdr:row>
      <xdr:rowOff>75565</xdr:rowOff>
    </xdr:to>
    <xdr:sp macro="" textlink="">
      <xdr:nvSpPr>
        <xdr:cNvPr id="111" name="フローチャート: 判断 110">
          <a:extLst>
            <a:ext uri="{FF2B5EF4-FFF2-40B4-BE49-F238E27FC236}">
              <a16:creationId xmlns:a16="http://schemas.microsoft.com/office/drawing/2014/main" xmlns="" id="{ACAA2ADD-38CA-4C80-A57A-6ACA2282689C}"/>
            </a:ext>
          </a:extLst>
        </xdr:cNvPr>
        <xdr:cNvSpPr/>
      </xdr:nvSpPr>
      <xdr:spPr>
        <a:xfrm>
          <a:off x="8699500" y="6660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151130</xdr:rowOff>
    </xdr:from>
    <xdr:to>
      <xdr:col>41</xdr:col>
      <xdr:colOff>101600</xdr:colOff>
      <xdr:row>39</xdr:row>
      <xdr:rowOff>81280</xdr:rowOff>
    </xdr:to>
    <xdr:sp macro="" textlink="">
      <xdr:nvSpPr>
        <xdr:cNvPr id="112" name="フローチャート: 判断 111">
          <a:extLst>
            <a:ext uri="{FF2B5EF4-FFF2-40B4-BE49-F238E27FC236}">
              <a16:creationId xmlns:a16="http://schemas.microsoft.com/office/drawing/2014/main" xmlns="" id="{FD69ABC5-1733-4289-A880-1E184617F2AC}"/>
            </a:ext>
          </a:extLst>
        </xdr:cNvPr>
        <xdr:cNvSpPr/>
      </xdr:nvSpPr>
      <xdr:spPr>
        <a:xfrm>
          <a:off x="7810500" y="666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3" name="テキスト ボックス 112">
          <a:extLst>
            <a:ext uri="{FF2B5EF4-FFF2-40B4-BE49-F238E27FC236}">
              <a16:creationId xmlns:a16="http://schemas.microsoft.com/office/drawing/2014/main" xmlns="" id="{C8ECD4C5-8B6C-4ED3-9B6B-2ED5627E64A5}"/>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4" name="テキスト ボックス 113">
          <a:extLst>
            <a:ext uri="{FF2B5EF4-FFF2-40B4-BE49-F238E27FC236}">
              <a16:creationId xmlns:a16="http://schemas.microsoft.com/office/drawing/2014/main" xmlns="" id="{45A17CC6-3E32-4DE1-9B38-076FCCDEF5DF}"/>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15" name="テキスト ボックス 114">
          <a:extLst>
            <a:ext uri="{FF2B5EF4-FFF2-40B4-BE49-F238E27FC236}">
              <a16:creationId xmlns:a16="http://schemas.microsoft.com/office/drawing/2014/main" xmlns="" id="{CF620F6D-C0C1-4930-B2A0-0554C7A6F537}"/>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16" name="テキスト ボックス 115">
          <a:extLst>
            <a:ext uri="{FF2B5EF4-FFF2-40B4-BE49-F238E27FC236}">
              <a16:creationId xmlns:a16="http://schemas.microsoft.com/office/drawing/2014/main" xmlns="" id="{2E30C03B-0940-46D6-A334-F0349E191BE4}"/>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17" name="テキスト ボックス 116">
          <a:extLst>
            <a:ext uri="{FF2B5EF4-FFF2-40B4-BE49-F238E27FC236}">
              <a16:creationId xmlns:a16="http://schemas.microsoft.com/office/drawing/2014/main" xmlns="" id="{76364900-646A-4F70-A755-FEA82D4A0F6F}"/>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99695</xdr:rowOff>
    </xdr:from>
    <xdr:to>
      <xdr:col>55</xdr:col>
      <xdr:colOff>50800</xdr:colOff>
      <xdr:row>40</xdr:row>
      <xdr:rowOff>29845</xdr:rowOff>
    </xdr:to>
    <xdr:sp macro="" textlink="">
      <xdr:nvSpPr>
        <xdr:cNvPr id="118" name="楕円 117">
          <a:extLst>
            <a:ext uri="{FF2B5EF4-FFF2-40B4-BE49-F238E27FC236}">
              <a16:creationId xmlns:a16="http://schemas.microsoft.com/office/drawing/2014/main" xmlns="" id="{CBFB8F9A-54A3-455E-B86D-D98DEBF6E8BE}"/>
            </a:ext>
          </a:extLst>
        </xdr:cNvPr>
        <xdr:cNvSpPr/>
      </xdr:nvSpPr>
      <xdr:spPr>
        <a:xfrm>
          <a:off x="10426700" y="678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78122</xdr:rowOff>
    </xdr:from>
    <xdr:ext cx="469744" cy="259045"/>
    <xdr:sp macro="" textlink="">
      <xdr:nvSpPr>
        <xdr:cNvPr id="119" name="【図書館】&#10;一人当たり面積該当値テキスト">
          <a:extLst>
            <a:ext uri="{FF2B5EF4-FFF2-40B4-BE49-F238E27FC236}">
              <a16:creationId xmlns:a16="http://schemas.microsoft.com/office/drawing/2014/main" xmlns="" id="{38E4BF5A-D80B-4505-9D78-D7438D514A72}"/>
            </a:ext>
          </a:extLst>
        </xdr:cNvPr>
        <xdr:cNvSpPr txBox="1"/>
      </xdr:nvSpPr>
      <xdr:spPr>
        <a:xfrm>
          <a:off x="10515600" y="6764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99695</xdr:rowOff>
    </xdr:from>
    <xdr:to>
      <xdr:col>50</xdr:col>
      <xdr:colOff>165100</xdr:colOff>
      <xdr:row>40</xdr:row>
      <xdr:rowOff>29845</xdr:rowOff>
    </xdr:to>
    <xdr:sp macro="" textlink="">
      <xdr:nvSpPr>
        <xdr:cNvPr id="120" name="楕円 119">
          <a:extLst>
            <a:ext uri="{FF2B5EF4-FFF2-40B4-BE49-F238E27FC236}">
              <a16:creationId xmlns:a16="http://schemas.microsoft.com/office/drawing/2014/main" xmlns="" id="{A4A41335-48B4-4F49-9036-C84DAEE77791}"/>
            </a:ext>
          </a:extLst>
        </xdr:cNvPr>
        <xdr:cNvSpPr/>
      </xdr:nvSpPr>
      <xdr:spPr>
        <a:xfrm>
          <a:off x="9588500" y="678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150495</xdr:rowOff>
    </xdr:from>
    <xdr:to>
      <xdr:col>55</xdr:col>
      <xdr:colOff>0</xdr:colOff>
      <xdr:row>39</xdr:row>
      <xdr:rowOff>150495</xdr:rowOff>
    </xdr:to>
    <xdr:cxnSp macro="">
      <xdr:nvCxnSpPr>
        <xdr:cNvPr id="121" name="直線コネクタ 120">
          <a:extLst>
            <a:ext uri="{FF2B5EF4-FFF2-40B4-BE49-F238E27FC236}">
              <a16:creationId xmlns:a16="http://schemas.microsoft.com/office/drawing/2014/main" xmlns="" id="{C31902F0-05BB-466A-BF58-E7E1338DC082}"/>
            </a:ext>
          </a:extLst>
        </xdr:cNvPr>
        <xdr:cNvCxnSpPr/>
      </xdr:nvCxnSpPr>
      <xdr:spPr>
        <a:xfrm>
          <a:off x="9639300" y="683704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105410</xdr:rowOff>
    </xdr:from>
    <xdr:to>
      <xdr:col>46</xdr:col>
      <xdr:colOff>38100</xdr:colOff>
      <xdr:row>40</xdr:row>
      <xdr:rowOff>35560</xdr:rowOff>
    </xdr:to>
    <xdr:sp macro="" textlink="">
      <xdr:nvSpPr>
        <xdr:cNvPr id="122" name="楕円 121">
          <a:extLst>
            <a:ext uri="{FF2B5EF4-FFF2-40B4-BE49-F238E27FC236}">
              <a16:creationId xmlns:a16="http://schemas.microsoft.com/office/drawing/2014/main" xmlns="" id="{03B63C50-2750-4905-8DA6-57045FD928B6}"/>
            </a:ext>
          </a:extLst>
        </xdr:cNvPr>
        <xdr:cNvSpPr/>
      </xdr:nvSpPr>
      <xdr:spPr>
        <a:xfrm>
          <a:off x="8699500" y="679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150495</xdr:rowOff>
    </xdr:from>
    <xdr:to>
      <xdr:col>50</xdr:col>
      <xdr:colOff>114300</xdr:colOff>
      <xdr:row>39</xdr:row>
      <xdr:rowOff>156210</xdr:rowOff>
    </xdr:to>
    <xdr:cxnSp macro="">
      <xdr:nvCxnSpPr>
        <xdr:cNvPr id="123" name="直線コネクタ 122">
          <a:extLst>
            <a:ext uri="{FF2B5EF4-FFF2-40B4-BE49-F238E27FC236}">
              <a16:creationId xmlns:a16="http://schemas.microsoft.com/office/drawing/2014/main" xmlns="" id="{C66EC234-0BE8-4B23-9660-AECC4F44DEAB}"/>
            </a:ext>
          </a:extLst>
        </xdr:cNvPr>
        <xdr:cNvCxnSpPr/>
      </xdr:nvCxnSpPr>
      <xdr:spPr>
        <a:xfrm flipV="1">
          <a:off x="8750300" y="683704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105410</xdr:rowOff>
    </xdr:from>
    <xdr:to>
      <xdr:col>41</xdr:col>
      <xdr:colOff>101600</xdr:colOff>
      <xdr:row>40</xdr:row>
      <xdr:rowOff>35560</xdr:rowOff>
    </xdr:to>
    <xdr:sp macro="" textlink="">
      <xdr:nvSpPr>
        <xdr:cNvPr id="124" name="楕円 123">
          <a:extLst>
            <a:ext uri="{FF2B5EF4-FFF2-40B4-BE49-F238E27FC236}">
              <a16:creationId xmlns:a16="http://schemas.microsoft.com/office/drawing/2014/main" xmlns="" id="{1CC583ED-EA4B-46B2-8D38-3F183EBEBE8B}"/>
            </a:ext>
          </a:extLst>
        </xdr:cNvPr>
        <xdr:cNvSpPr/>
      </xdr:nvSpPr>
      <xdr:spPr>
        <a:xfrm>
          <a:off x="7810500" y="679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156210</xdr:rowOff>
    </xdr:from>
    <xdr:to>
      <xdr:col>45</xdr:col>
      <xdr:colOff>177800</xdr:colOff>
      <xdr:row>39</xdr:row>
      <xdr:rowOff>156210</xdr:rowOff>
    </xdr:to>
    <xdr:cxnSp macro="">
      <xdr:nvCxnSpPr>
        <xdr:cNvPr id="125" name="直線コネクタ 124">
          <a:extLst>
            <a:ext uri="{FF2B5EF4-FFF2-40B4-BE49-F238E27FC236}">
              <a16:creationId xmlns:a16="http://schemas.microsoft.com/office/drawing/2014/main" xmlns="" id="{E08E49F2-F7A6-4FA6-A854-94759BDA0E79}"/>
            </a:ext>
          </a:extLst>
        </xdr:cNvPr>
        <xdr:cNvCxnSpPr/>
      </xdr:nvCxnSpPr>
      <xdr:spPr>
        <a:xfrm>
          <a:off x="7861300" y="68427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86377</xdr:rowOff>
    </xdr:from>
    <xdr:ext cx="469744" cy="259045"/>
    <xdr:sp macro="" textlink="">
      <xdr:nvSpPr>
        <xdr:cNvPr id="126" name="n_1aveValue【図書館】&#10;一人当たり面積">
          <a:extLst>
            <a:ext uri="{FF2B5EF4-FFF2-40B4-BE49-F238E27FC236}">
              <a16:creationId xmlns:a16="http://schemas.microsoft.com/office/drawing/2014/main" xmlns="" id="{220F275F-C62A-474D-B83F-F743571CD69F}"/>
            </a:ext>
          </a:extLst>
        </xdr:cNvPr>
        <xdr:cNvSpPr txBox="1"/>
      </xdr:nvSpPr>
      <xdr:spPr>
        <a:xfrm>
          <a:off x="9391727" y="643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92092</xdr:rowOff>
    </xdr:from>
    <xdr:ext cx="469744" cy="259045"/>
    <xdr:sp macro="" textlink="">
      <xdr:nvSpPr>
        <xdr:cNvPr id="127" name="n_2aveValue【図書館】&#10;一人当たり面積">
          <a:extLst>
            <a:ext uri="{FF2B5EF4-FFF2-40B4-BE49-F238E27FC236}">
              <a16:creationId xmlns:a16="http://schemas.microsoft.com/office/drawing/2014/main" xmlns="" id="{F885E301-CF73-4A35-BDC2-59CD48435744}"/>
            </a:ext>
          </a:extLst>
        </xdr:cNvPr>
        <xdr:cNvSpPr txBox="1"/>
      </xdr:nvSpPr>
      <xdr:spPr>
        <a:xfrm>
          <a:off x="8515427" y="6435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97807</xdr:rowOff>
    </xdr:from>
    <xdr:ext cx="469744" cy="259045"/>
    <xdr:sp macro="" textlink="">
      <xdr:nvSpPr>
        <xdr:cNvPr id="128" name="n_3aveValue【図書館】&#10;一人当たり面積">
          <a:extLst>
            <a:ext uri="{FF2B5EF4-FFF2-40B4-BE49-F238E27FC236}">
              <a16:creationId xmlns:a16="http://schemas.microsoft.com/office/drawing/2014/main" xmlns="" id="{C11609F5-43C4-48D9-A2A9-22597C5EA4E3}"/>
            </a:ext>
          </a:extLst>
        </xdr:cNvPr>
        <xdr:cNvSpPr txBox="1"/>
      </xdr:nvSpPr>
      <xdr:spPr>
        <a:xfrm>
          <a:off x="7626427" y="6441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20972</xdr:rowOff>
    </xdr:from>
    <xdr:ext cx="469744" cy="259045"/>
    <xdr:sp macro="" textlink="">
      <xdr:nvSpPr>
        <xdr:cNvPr id="129" name="n_1mainValue【図書館】&#10;一人当たり面積">
          <a:extLst>
            <a:ext uri="{FF2B5EF4-FFF2-40B4-BE49-F238E27FC236}">
              <a16:creationId xmlns:a16="http://schemas.microsoft.com/office/drawing/2014/main" xmlns="" id="{C5301E56-2275-4CBB-8D6A-C41BF95DC339}"/>
            </a:ext>
          </a:extLst>
        </xdr:cNvPr>
        <xdr:cNvSpPr txBox="1"/>
      </xdr:nvSpPr>
      <xdr:spPr>
        <a:xfrm>
          <a:off x="9391727" y="6878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26687</xdr:rowOff>
    </xdr:from>
    <xdr:ext cx="469744" cy="259045"/>
    <xdr:sp macro="" textlink="">
      <xdr:nvSpPr>
        <xdr:cNvPr id="130" name="n_2mainValue【図書館】&#10;一人当たり面積">
          <a:extLst>
            <a:ext uri="{FF2B5EF4-FFF2-40B4-BE49-F238E27FC236}">
              <a16:creationId xmlns:a16="http://schemas.microsoft.com/office/drawing/2014/main" xmlns="" id="{7D161B0C-2188-4024-85CF-10F8E9A39DAC}"/>
            </a:ext>
          </a:extLst>
        </xdr:cNvPr>
        <xdr:cNvSpPr txBox="1"/>
      </xdr:nvSpPr>
      <xdr:spPr>
        <a:xfrm>
          <a:off x="8515427" y="688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26687</xdr:rowOff>
    </xdr:from>
    <xdr:ext cx="469744" cy="259045"/>
    <xdr:sp macro="" textlink="">
      <xdr:nvSpPr>
        <xdr:cNvPr id="131" name="n_3mainValue【図書館】&#10;一人当たり面積">
          <a:extLst>
            <a:ext uri="{FF2B5EF4-FFF2-40B4-BE49-F238E27FC236}">
              <a16:creationId xmlns:a16="http://schemas.microsoft.com/office/drawing/2014/main" xmlns="" id="{EA6EC25E-2F93-4E58-8B37-E3AF2DD4A5C2}"/>
            </a:ext>
          </a:extLst>
        </xdr:cNvPr>
        <xdr:cNvSpPr txBox="1"/>
      </xdr:nvSpPr>
      <xdr:spPr>
        <a:xfrm>
          <a:off x="7626427" y="688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2" name="正方形/長方形 131">
          <a:extLst>
            <a:ext uri="{FF2B5EF4-FFF2-40B4-BE49-F238E27FC236}">
              <a16:creationId xmlns:a16="http://schemas.microsoft.com/office/drawing/2014/main" xmlns="" id="{9F34B7EF-2D90-4220-BDDE-08065FE3B43C}"/>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3" name="正方形/長方形 132">
          <a:extLst>
            <a:ext uri="{FF2B5EF4-FFF2-40B4-BE49-F238E27FC236}">
              <a16:creationId xmlns:a16="http://schemas.microsoft.com/office/drawing/2014/main" xmlns="" id="{9E701DF0-1547-4291-BA27-FC755489C7C1}"/>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34" name="正方形/長方形 133">
          <a:extLst>
            <a:ext uri="{FF2B5EF4-FFF2-40B4-BE49-F238E27FC236}">
              <a16:creationId xmlns:a16="http://schemas.microsoft.com/office/drawing/2014/main" xmlns="" id="{5A2E95E3-20B5-438D-BD9E-485FD8DC70D3}"/>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35" name="正方形/長方形 134">
          <a:extLst>
            <a:ext uri="{FF2B5EF4-FFF2-40B4-BE49-F238E27FC236}">
              <a16:creationId xmlns:a16="http://schemas.microsoft.com/office/drawing/2014/main" xmlns="" id="{B390F6B7-1935-41DC-A0E0-1F11A92815AE}"/>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36" name="正方形/長方形 135">
          <a:extLst>
            <a:ext uri="{FF2B5EF4-FFF2-40B4-BE49-F238E27FC236}">
              <a16:creationId xmlns:a16="http://schemas.microsoft.com/office/drawing/2014/main" xmlns="" id="{AFED1E69-8D73-4F51-A00B-63B792E165E4}"/>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37" name="正方形/長方形 136">
          <a:extLst>
            <a:ext uri="{FF2B5EF4-FFF2-40B4-BE49-F238E27FC236}">
              <a16:creationId xmlns:a16="http://schemas.microsoft.com/office/drawing/2014/main" xmlns="" id="{0EA8FA78-BE81-4E07-B7AB-39FD4C780403}"/>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38" name="正方形/長方形 137">
          <a:extLst>
            <a:ext uri="{FF2B5EF4-FFF2-40B4-BE49-F238E27FC236}">
              <a16:creationId xmlns:a16="http://schemas.microsoft.com/office/drawing/2014/main" xmlns="" id="{0CB37094-CD96-4476-992E-E777FE58B617}"/>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39" name="正方形/長方形 138">
          <a:extLst>
            <a:ext uri="{FF2B5EF4-FFF2-40B4-BE49-F238E27FC236}">
              <a16:creationId xmlns:a16="http://schemas.microsoft.com/office/drawing/2014/main" xmlns="" id="{0EE218F2-1D73-485E-AD40-A5F852B16B76}"/>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0" name="テキスト ボックス 139">
          <a:extLst>
            <a:ext uri="{FF2B5EF4-FFF2-40B4-BE49-F238E27FC236}">
              <a16:creationId xmlns:a16="http://schemas.microsoft.com/office/drawing/2014/main" xmlns="" id="{87EA3D00-822D-434E-884A-1143FF84D4F9}"/>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1" name="直線コネクタ 140">
          <a:extLst>
            <a:ext uri="{FF2B5EF4-FFF2-40B4-BE49-F238E27FC236}">
              <a16:creationId xmlns:a16="http://schemas.microsoft.com/office/drawing/2014/main" xmlns="" id="{B3667880-3588-49CA-AE25-B60A4B609908}"/>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65</xdr:row>
      <xdr:rowOff>143527</xdr:rowOff>
    </xdr:from>
    <xdr:ext cx="338939" cy="259045"/>
    <xdr:sp macro="" textlink="">
      <xdr:nvSpPr>
        <xdr:cNvPr id="142" name="テキスト ボックス 141">
          <a:extLst>
            <a:ext uri="{FF2B5EF4-FFF2-40B4-BE49-F238E27FC236}">
              <a16:creationId xmlns:a16="http://schemas.microsoft.com/office/drawing/2014/main" xmlns="" id="{9FEFAC9C-3FE7-4592-9B0F-E67A263E10DB}"/>
            </a:ext>
          </a:extLst>
        </xdr:cNvPr>
        <xdr:cNvSpPr txBox="1"/>
      </xdr:nvSpPr>
      <xdr:spPr>
        <a:xfrm>
          <a:off x="423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43" name="直線コネクタ 142">
          <a:extLst>
            <a:ext uri="{FF2B5EF4-FFF2-40B4-BE49-F238E27FC236}">
              <a16:creationId xmlns:a16="http://schemas.microsoft.com/office/drawing/2014/main" xmlns="" id="{CB253EBC-846F-4531-8FAA-5192F9C73614}"/>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44" name="テキスト ボックス 143">
          <a:extLst>
            <a:ext uri="{FF2B5EF4-FFF2-40B4-BE49-F238E27FC236}">
              <a16:creationId xmlns:a16="http://schemas.microsoft.com/office/drawing/2014/main" xmlns="" id="{2B00EA12-FC26-459B-A83F-E35E86776BE0}"/>
            </a:ext>
          </a:extLst>
        </xdr:cNvPr>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45" name="直線コネクタ 144">
          <a:extLst>
            <a:ext uri="{FF2B5EF4-FFF2-40B4-BE49-F238E27FC236}">
              <a16:creationId xmlns:a16="http://schemas.microsoft.com/office/drawing/2014/main" xmlns="" id="{BCC64651-7DDE-49BC-9FDF-506388319E35}"/>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46" name="テキスト ボックス 145">
          <a:extLst>
            <a:ext uri="{FF2B5EF4-FFF2-40B4-BE49-F238E27FC236}">
              <a16:creationId xmlns:a16="http://schemas.microsoft.com/office/drawing/2014/main" xmlns="" id="{FFE6DE0B-8A7B-4A0D-8E62-7BE9964BF1C7}"/>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47" name="直線コネクタ 146">
          <a:extLst>
            <a:ext uri="{FF2B5EF4-FFF2-40B4-BE49-F238E27FC236}">
              <a16:creationId xmlns:a16="http://schemas.microsoft.com/office/drawing/2014/main" xmlns="" id="{7A042010-C9B4-413D-9567-6A451B590A77}"/>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48" name="テキスト ボックス 147">
          <a:extLst>
            <a:ext uri="{FF2B5EF4-FFF2-40B4-BE49-F238E27FC236}">
              <a16:creationId xmlns:a16="http://schemas.microsoft.com/office/drawing/2014/main" xmlns="" id="{322FE988-A291-454C-8D9F-5B501E74DBDF}"/>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49" name="直線コネクタ 148">
          <a:extLst>
            <a:ext uri="{FF2B5EF4-FFF2-40B4-BE49-F238E27FC236}">
              <a16:creationId xmlns:a16="http://schemas.microsoft.com/office/drawing/2014/main" xmlns="" id="{9936FD7E-0F4F-4A92-9245-D6C63F2F1378}"/>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50" name="テキスト ボックス 149">
          <a:extLst>
            <a:ext uri="{FF2B5EF4-FFF2-40B4-BE49-F238E27FC236}">
              <a16:creationId xmlns:a16="http://schemas.microsoft.com/office/drawing/2014/main" xmlns="" id="{85C10CA7-F15E-4F25-B629-CA11D804FDC6}"/>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51" name="直線コネクタ 150">
          <a:extLst>
            <a:ext uri="{FF2B5EF4-FFF2-40B4-BE49-F238E27FC236}">
              <a16:creationId xmlns:a16="http://schemas.microsoft.com/office/drawing/2014/main" xmlns="" id="{5C6C6B96-834C-48A7-8DDD-92B186DB4B1B}"/>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124477</xdr:rowOff>
    </xdr:from>
    <xdr:ext cx="467179" cy="259045"/>
    <xdr:sp macro="" textlink="">
      <xdr:nvSpPr>
        <xdr:cNvPr id="152" name="テキスト ボックス 151">
          <a:extLst>
            <a:ext uri="{FF2B5EF4-FFF2-40B4-BE49-F238E27FC236}">
              <a16:creationId xmlns:a16="http://schemas.microsoft.com/office/drawing/2014/main" xmlns="" id="{76FCE7C7-A443-4F7C-BB22-8716F53E90D0}"/>
            </a:ext>
          </a:extLst>
        </xdr:cNvPr>
        <xdr:cNvSpPr txBox="1"/>
      </xdr:nvSpPr>
      <xdr:spPr>
        <a:xfrm>
          <a:off x="294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53" name="直線コネクタ 152">
          <a:extLst>
            <a:ext uri="{FF2B5EF4-FFF2-40B4-BE49-F238E27FC236}">
              <a16:creationId xmlns:a16="http://schemas.microsoft.com/office/drawing/2014/main" xmlns="" id="{34ACF998-90BC-403D-AA0C-4DB1CDF7455D}"/>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54" name="テキスト ボックス 153">
          <a:extLst>
            <a:ext uri="{FF2B5EF4-FFF2-40B4-BE49-F238E27FC236}">
              <a16:creationId xmlns:a16="http://schemas.microsoft.com/office/drawing/2014/main" xmlns="" id="{601E1124-78C9-476D-9B0F-58DE33C9DF45}"/>
            </a:ext>
          </a:extLst>
        </xdr:cNvPr>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55" name="【体育館・プール】&#10;有形固定資産減価償却率グラフ枠">
          <a:extLst>
            <a:ext uri="{FF2B5EF4-FFF2-40B4-BE49-F238E27FC236}">
              <a16:creationId xmlns:a16="http://schemas.microsoft.com/office/drawing/2014/main" xmlns="" id="{257A4EC4-9FDF-4D17-A4A9-FAFE3A7A5A2C}"/>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120015</xdr:rowOff>
    </xdr:from>
    <xdr:to>
      <xdr:col>24</xdr:col>
      <xdr:colOff>62865</xdr:colOff>
      <xdr:row>64</xdr:row>
      <xdr:rowOff>78105</xdr:rowOff>
    </xdr:to>
    <xdr:cxnSp macro="">
      <xdr:nvCxnSpPr>
        <xdr:cNvPr id="156" name="直線コネクタ 155">
          <a:extLst>
            <a:ext uri="{FF2B5EF4-FFF2-40B4-BE49-F238E27FC236}">
              <a16:creationId xmlns:a16="http://schemas.microsoft.com/office/drawing/2014/main" xmlns="" id="{2055AB8C-9044-4BA5-9E79-323ADB27853B}"/>
            </a:ext>
          </a:extLst>
        </xdr:cNvPr>
        <xdr:cNvCxnSpPr/>
      </xdr:nvCxnSpPr>
      <xdr:spPr>
        <a:xfrm flipV="1">
          <a:off x="4634865" y="9549765"/>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81932</xdr:rowOff>
    </xdr:from>
    <xdr:ext cx="405111" cy="259045"/>
    <xdr:sp macro="" textlink="">
      <xdr:nvSpPr>
        <xdr:cNvPr id="157" name="【体育館・プール】&#10;有形固定資産減価償却率最小値テキスト">
          <a:extLst>
            <a:ext uri="{FF2B5EF4-FFF2-40B4-BE49-F238E27FC236}">
              <a16:creationId xmlns:a16="http://schemas.microsoft.com/office/drawing/2014/main" xmlns="" id="{14C2AD3C-926F-4C81-86A7-C2E5D3AF81F7}"/>
            </a:ext>
          </a:extLst>
        </xdr:cNvPr>
        <xdr:cNvSpPr txBox="1"/>
      </xdr:nvSpPr>
      <xdr:spPr>
        <a:xfrm>
          <a:off x="4673600" y="11054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78105</xdr:rowOff>
    </xdr:from>
    <xdr:to>
      <xdr:col>24</xdr:col>
      <xdr:colOff>152400</xdr:colOff>
      <xdr:row>64</xdr:row>
      <xdr:rowOff>78105</xdr:rowOff>
    </xdr:to>
    <xdr:cxnSp macro="">
      <xdr:nvCxnSpPr>
        <xdr:cNvPr id="158" name="直線コネクタ 157">
          <a:extLst>
            <a:ext uri="{FF2B5EF4-FFF2-40B4-BE49-F238E27FC236}">
              <a16:creationId xmlns:a16="http://schemas.microsoft.com/office/drawing/2014/main" xmlns="" id="{AA9E2420-1B70-4DBF-9CA0-3C3EA01DB3D4}"/>
            </a:ext>
          </a:extLst>
        </xdr:cNvPr>
        <xdr:cNvCxnSpPr/>
      </xdr:nvCxnSpPr>
      <xdr:spPr>
        <a:xfrm>
          <a:off x="4546600" y="11050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66692</xdr:rowOff>
    </xdr:from>
    <xdr:ext cx="405111" cy="259045"/>
    <xdr:sp macro="" textlink="">
      <xdr:nvSpPr>
        <xdr:cNvPr id="159" name="【体育館・プール】&#10;有形固定資産減価償却率最大値テキスト">
          <a:extLst>
            <a:ext uri="{FF2B5EF4-FFF2-40B4-BE49-F238E27FC236}">
              <a16:creationId xmlns:a16="http://schemas.microsoft.com/office/drawing/2014/main" xmlns="" id="{8A95E8B0-466F-4D89-BBEE-7E9A8FDCD001}"/>
            </a:ext>
          </a:extLst>
        </xdr:cNvPr>
        <xdr:cNvSpPr txBox="1"/>
      </xdr:nvSpPr>
      <xdr:spPr>
        <a:xfrm>
          <a:off x="4673600" y="932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120015</xdr:rowOff>
    </xdr:from>
    <xdr:to>
      <xdr:col>24</xdr:col>
      <xdr:colOff>152400</xdr:colOff>
      <xdr:row>55</xdr:row>
      <xdr:rowOff>120015</xdr:rowOff>
    </xdr:to>
    <xdr:cxnSp macro="">
      <xdr:nvCxnSpPr>
        <xdr:cNvPr id="160" name="直線コネクタ 159">
          <a:extLst>
            <a:ext uri="{FF2B5EF4-FFF2-40B4-BE49-F238E27FC236}">
              <a16:creationId xmlns:a16="http://schemas.microsoft.com/office/drawing/2014/main" xmlns="" id="{329DA152-3491-4C50-A4A1-1F772A9283C4}"/>
            </a:ext>
          </a:extLst>
        </xdr:cNvPr>
        <xdr:cNvCxnSpPr/>
      </xdr:nvCxnSpPr>
      <xdr:spPr>
        <a:xfrm>
          <a:off x="4546600" y="9549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128287</xdr:rowOff>
    </xdr:from>
    <xdr:ext cx="405111" cy="259045"/>
    <xdr:sp macro="" textlink="">
      <xdr:nvSpPr>
        <xdr:cNvPr id="161" name="【体育館・プール】&#10;有形固定資産減価償却率平均値テキスト">
          <a:extLst>
            <a:ext uri="{FF2B5EF4-FFF2-40B4-BE49-F238E27FC236}">
              <a16:creationId xmlns:a16="http://schemas.microsoft.com/office/drawing/2014/main" xmlns="" id="{8FAEEF68-B053-4FE7-9F91-0D9ABC6BF648}"/>
            </a:ext>
          </a:extLst>
        </xdr:cNvPr>
        <xdr:cNvSpPr txBox="1"/>
      </xdr:nvSpPr>
      <xdr:spPr>
        <a:xfrm>
          <a:off x="4673600" y="100723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105410</xdr:rowOff>
    </xdr:from>
    <xdr:to>
      <xdr:col>24</xdr:col>
      <xdr:colOff>114300</xdr:colOff>
      <xdr:row>60</xdr:row>
      <xdr:rowOff>35560</xdr:rowOff>
    </xdr:to>
    <xdr:sp macro="" textlink="">
      <xdr:nvSpPr>
        <xdr:cNvPr id="162" name="フローチャート: 判断 161">
          <a:extLst>
            <a:ext uri="{FF2B5EF4-FFF2-40B4-BE49-F238E27FC236}">
              <a16:creationId xmlns:a16="http://schemas.microsoft.com/office/drawing/2014/main" xmlns="" id="{9C0596A7-C21E-4BF9-BAA2-38EBBE94BAB1}"/>
            </a:ext>
          </a:extLst>
        </xdr:cNvPr>
        <xdr:cNvSpPr/>
      </xdr:nvSpPr>
      <xdr:spPr>
        <a:xfrm>
          <a:off x="4584700" y="1022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105410</xdr:rowOff>
    </xdr:from>
    <xdr:to>
      <xdr:col>20</xdr:col>
      <xdr:colOff>38100</xdr:colOff>
      <xdr:row>60</xdr:row>
      <xdr:rowOff>35560</xdr:rowOff>
    </xdr:to>
    <xdr:sp macro="" textlink="">
      <xdr:nvSpPr>
        <xdr:cNvPr id="163" name="フローチャート: 判断 162">
          <a:extLst>
            <a:ext uri="{FF2B5EF4-FFF2-40B4-BE49-F238E27FC236}">
              <a16:creationId xmlns:a16="http://schemas.microsoft.com/office/drawing/2014/main" xmlns="" id="{1B32B7CA-45AD-4582-824F-E125B6F6BC62}"/>
            </a:ext>
          </a:extLst>
        </xdr:cNvPr>
        <xdr:cNvSpPr/>
      </xdr:nvSpPr>
      <xdr:spPr>
        <a:xfrm>
          <a:off x="3746500" y="10220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122555</xdr:rowOff>
    </xdr:from>
    <xdr:to>
      <xdr:col>15</xdr:col>
      <xdr:colOff>101600</xdr:colOff>
      <xdr:row>60</xdr:row>
      <xdr:rowOff>52705</xdr:rowOff>
    </xdr:to>
    <xdr:sp macro="" textlink="">
      <xdr:nvSpPr>
        <xdr:cNvPr id="164" name="フローチャート: 判断 163">
          <a:extLst>
            <a:ext uri="{FF2B5EF4-FFF2-40B4-BE49-F238E27FC236}">
              <a16:creationId xmlns:a16="http://schemas.microsoft.com/office/drawing/2014/main" xmlns="" id="{3FE9973D-4198-49A5-9B05-2724AE06B3E8}"/>
            </a:ext>
          </a:extLst>
        </xdr:cNvPr>
        <xdr:cNvSpPr/>
      </xdr:nvSpPr>
      <xdr:spPr>
        <a:xfrm>
          <a:off x="2857500" y="1023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21590</xdr:rowOff>
    </xdr:from>
    <xdr:to>
      <xdr:col>10</xdr:col>
      <xdr:colOff>165100</xdr:colOff>
      <xdr:row>60</xdr:row>
      <xdr:rowOff>123190</xdr:rowOff>
    </xdr:to>
    <xdr:sp macro="" textlink="">
      <xdr:nvSpPr>
        <xdr:cNvPr id="165" name="フローチャート: 判断 164">
          <a:extLst>
            <a:ext uri="{FF2B5EF4-FFF2-40B4-BE49-F238E27FC236}">
              <a16:creationId xmlns:a16="http://schemas.microsoft.com/office/drawing/2014/main" xmlns="" id="{995721A0-942A-4D03-9B51-236D6B1561E8}"/>
            </a:ext>
          </a:extLst>
        </xdr:cNvPr>
        <xdr:cNvSpPr/>
      </xdr:nvSpPr>
      <xdr:spPr>
        <a:xfrm>
          <a:off x="1968500" y="1030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66" name="テキスト ボックス 165">
          <a:extLst>
            <a:ext uri="{FF2B5EF4-FFF2-40B4-BE49-F238E27FC236}">
              <a16:creationId xmlns:a16="http://schemas.microsoft.com/office/drawing/2014/main" xmlns="" id="{2B1D1C94-89FA-49E3-8557-A03A06AF7C5A}"/>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67" name="テキスト ボックス 166">
          <a:extLst>
            <a:ext uri="{FF2B5EF4-FFF2-40B4-BE49-F238E27FC236}">
              <a16:creationId xmlns:a16="http://schemas.microsoft.com/office/drawing/2014/main" xmlns="" id="{4C1B0FFA-A78F-4C29-B7B0-A61DEF355005}"/>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68" name="テキスト ボックス 167">
          <a:extLst>
            <a:ext uri="{FF2B5EF4-FFF2-40B4-BE49-F238E27FC236}">
              <a16:creationId xmlns:a16="http://schemas.microsoft.com/office/drawing/2014/main" xmlns="" id="{C75296A9-C369-4A04-BF1B-59ACD1A6E77C}"/>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69" name="テキスト ボックス 168">
          <a:extLst>
            <a:ext uri="{FF2B5EF4-FFF2-40B4-BE49-F238E27FC236}">
              <a16:creationId xmlns:a16="http://schemas.microsoft.com/office/drawing/2014/main" xmlns="" id="{61B3C68B-AFA9-4AA3-92AE-78E7EF1EC7FD}"/>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0" name="テキスト ボックス 169">
          <a:extLst>
            <a:ext uri="{FF2B5EF4-FFF2-40B4-BE49-F238E27FC236}">
              <a16:creationId xmlns:a16="http://schemas.microsoft.com/office/drawing/2014/main" xmlns="" id="{CC86C952-F931-449D-B458-02F88A9F7E6F}"/>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133985</xdr:rowOff>
    </xdr:from>
    <xdr:to>
      <xdr:col>24</xdr:col>
      <xdr:colOff>114300</xdr:colOff>
      <xdr:row>61</xdr:row>
      <xdr:rowOff>64135</xdr:rowOff>
    </xdr:to>
    <xdr:sp macro="" textlink="">
      <xdr:nvSpPr>
        <xdr:cNvPr id="171" name="楕円 170">
          <a:extLst>
            <a:ext uri="{FF2B5EF4-FFF2-40B4-BE49-F238E27FC236}">
              <a16:creationId xmlns:a16="http://schemas.microsoft.com/office/drawing/2014/main" xmlns="" id="{9E189982-603C-4A19-B6B9-10A30F47FAB4}"/>
            </a:ext>
          </a:extLst>
        </xdr:cNvPr>
        <xdr:cNvSpPr/>
      </xdr:nvSpPr>
      <xdr:spPr>
        <a:xfrm>
          <a:off x="4584700" y="1042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112412</xdr:rowOff>
    </xdr:from>
    <xdr:ext cx="405111" cy="259045"/>
    <xdr:sp macro="" textlink="">
      <xdr:nvSpPr>
        <xdr:cNvPr id="172" name="【体育館・プール】&#10;有形固定資産減価償却率該当値テキスト">
          <a:extLst>
            <a:ext uri="{FF2B5EF4-FFF2-40B4-BE49-F238E27FC236}">
              <a16:creationId xmlns:a16="http://schemas.microsoft.com/office/drawing/2014/main" xmlns="" id="{81BF924F-B11D-4B97-B2D8-B4993874332A}"/>
            </a:ext>
          </a:extLst>
        </xdr:cNvPr>
        <xdr:cNvSpPr txBox="1"/>
      </xdr:nvSpPr>
      <xdr:spPr>
        <a:xfrm>
          <a:off x="4673600" y="10399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4445</xdr:rowOff>
    </xdr:from>
    <xdr:to>
      <xdr:col>20</xdr:col>
      <xdr:colOff>38100</xdr:colOff>
      <xdr:row>61</xdr:row>
      <xdr:rowOff>106045</xdr:rowOff>
    </xdr:to>
    <xdr:sp macro="" textlink="">
      <xdr:nvSpPr>
        <xdr:cNvPr id="173" name="楕円 172">
          <a:extLst>
            <a:ext uri="{FF2B5EF4-FFF2-40B4-BE49-F238E27FC236}">
              <a16:creationId xmlns:a16="http://schemas.microsoft.com/office/drawing/2014/main" xmlns="" id="{DC475F4E-880E-403C-9FAA-ED9B37985DB3}"/>
            </a:ext>
          </a:extLst>
        </xdr:cNvPr>
        <xdr:cNvSpPr/>
      </xdr:nvSpPr>
      <xdr:spPr>
        <a:xfrm>
          <a:off x="3746500" y="1046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13335</xdr:rowOff>
    </xdr:from>
    <xdr:to>
      <xdr:col>24</xdr:col>
      <xdr:colOff>63500</xdr:colOff>
      <xdr:row>61</xdr:row>
      <xdr:rowOff>55245</xdr:rowOff>
    </xdr:to>
    <xdr:cxnSp macro="">
      <xdr:nvCxnSpPr>
        <xdr:cNvPr id="174" name="直線コネクタ 173">
          <a:extLst>
            <a:ext uri="{FF2B5EF4-FFF2-40B4-BE49-F238E27FC236}">
              <a16:creationId xmlns:a16="http://schemas.microsoft.com/office/drawing/2014/main" xmlns="" id="{29AA3FED-DD71-4A03-BDBB-93FA4B75E169}"/>
            </a:ext>
          </a:extLst>
        </xdr:cNvPr>
        <xdr:cNvCxnSpPr/>
      </xdr:nvCxnSpPr>
      <xdr:spPr>
        <a:xfrm flipV="1">
          <a:off x="3797300" y="10471785"/>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50165</xdr:rowOff>
    </xdr:from>
    <xdr:to>
      <xdr:col>15</xdr:col>
      <xdr:colOff>101600</xdr:colOff>
      <xdr:row>61</xdr:row>
      <xdr:rowOff>151765</xdr:rowOff>
    </xdr:to>
    <xdr:sp macro="" textlink="">
      <xdr:nvSpPr>
        <xdr:cNvPr id="175" name="楕円 174">
          <a:extLst>
            <a:ext uri="{FF2B5EF4-FFF2-40B4-BE49-F238E27FC236}">
              <a16:creationId xmlns:a16="http://schemas.microsoft.com/office/drawing/2014/main" xmlns="" id="{FE038797-0BF1-4D56-A995-E4A912E6DB04}"/>
            </a:ext>
          </a:extLst>
        </xdr:cNvPr>
        <xdr:cNvSpPr/>
      </xdr:nvSpPr>
      <xdr:spPr>
        <a:xfrm>
          <a:off x="2857500" y="10508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55245</xdr:rowOff>
    </xdr:from>
    <xdr:to>
      <xdr:col>19</xdr:col>
      <xdr:colOff>177800</xdr:colOff>
      <xdr:row>61</xdr:row>
      <xdr:rowOff>100965</xdr:rowOff>
    </xdr:to>
    <xdr:cxnSp macro="">
      <xdr:nvCxnSpPr>
        <xdr:cNvPr id="176" name="直線コネクタ 175">
          <a:extLst>
            <a:ext uri="{FF2B5EF4-FFF2-40B4-BE49-F238E27FC236}">
              <a16:creationId xmlns:a16="http://schemas.microsoft.com/office/drawing/2014/main" xmlns="" id="{0CA8AC3D-ABD6-4D24-AA8F-D8B6C2B263B5}"/>
            </a:ext>
          </a:extLst>
        </xdr:cNvPr>
        <xdr:cNvCxnSpPr/>
      </xdr:nvCxnSpPr>
      <xdr:spPr>
        <a:xfrm flipV="1">
          <a:off x="2908300" y="1051369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95885</xdr:rowOff>
    </xdr:from>
    <xdr:to>
      <xdr:col>10</xdr:col>
      <xdr:colOff>165100</xdr:colOff>
      <xdr:row>62</xdr:row>
      <xdr:rowOff>26035</xdr:rowOff>
    </xdr:to>
    <xdr:sp macro="" textlink="">
      <xdr:nvSpPr>
        <xdr:cNvPr id="177" name="楕円 176">
          <a:extLst>
            <a:ext uri="{FF2B5EF4-FFF2-40B4-BE49-F238E27FC236}">
              <a16:creationId xmlns:a16="http://schemas.microsoft.com/office/drawing/2014/main" xmlns="" id="{65DC216D-21E2-45BB-995E-AFFD09DD3491}"/>
            </a:ext>
          </a:extLst>
        </xdr:cNvPr>
        <xdr:cNvSpPr/>
      </xdr:nvSpPr>
      <xdr:spPr>
        <a:xfrm>
          <a:off x="1968500" y="10554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100965</xdr:rowOff>
    </xdr:from>
    <xdr:to>
      <xdr:col>15</xdr:col>
      <xdr:colOff>50800</xdr:colOff>
      <xdr:row>61</xdr:row>
      <xdr:rowOff>146685</xdr:rowOff>
    </xdr:to>
    <xdr:cxnSp macro="">
      <xdr:nvCxnSpPr>
        <xdr:cNvPr id="178" name="直線コネクタ 177">
          <a:extLst>
            <a:ext uri="{FF2B5EF4-FFF2-40B4-BE49-F238E27FC236}">
              <a16:creationId xmlns:a16="http://schemas.microsoft.com/office/drawing/2014/main" xmlns="" id="{8B307404-37EA-46CA-99C4-0C7AE80C3704}"/>
            </a:ext>
          </a:extLst>
        </xdr:cNvPr>
        <xdr:cNvCxnSpPr/>
      </xdr:nvCxnSpPr>
      <xdr:spPr>
        <a:xfrm flipV="1">
          <a:off x="2019300" y="1055941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52087</xdr:rowOff>
    </xdr:from>
    <xdr:ext cx="405111" cy="259045"/>
    <xdr:sp macro="" textlink="">
      <xdr:nvSpPr>
        <xdr:cNvPr id="179" name="n_1aveValue【体育館・プール】&#10;有形固定資産減価償却率">
          <a:extLst>
            <a:ext uri="{FF2B5EF4-FFF2-40B4-BE49-F238E27FC236}">
              <a16:creationId xmlns:a16="http://schemas.microsoft.com/office/drawing/2014/main" xmlns="" id="{D53FAC11-B272-4AC1-A7D1-1F2A59786307}"/>
            </a:ext>
          </a:extLst>
        </xdr:cNvPr>
        <xdr:cNvSpPr txBox="1"/>
      </xdr:nvSpPr>
      <xdr:spPr>
        <a:xfrm>
          <a:off x="3582044" y="9996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69232</xdr:rowOff>
    </xdr:from>
    <xdr:ext cx="405111" cy="259045"/>
    <xdr:sp macro="" textlink="">
      <xdr:nvSpPr>
        <xdr:cNvPr id="180" name="n_2aveValue【体育館・プール】&#10;有形固定資産減価償却率">
          <a:extLst>
            <a:ext uri="{FF2B5EF4-FFF2-40B4-BE49-F238E27FC236}">
              <a16:creationId xmlns:a16="http://schemas.microsoft.com/office/drawing/2014/main" xmlns="" id="{4DCE36BD-2DF2-49CD-A5FA-13AB3D70D764}"/>
            </a:ext>
          </a:extLst>
        </xdr:cNvPr>
        <xdr:cNvSpPr txBox="1"/>
      </xdr:nvSpPr>
      <xdr:spPr>
        <a:xfrm>
          <a:off x="2705744" y="1001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139717</xdr:rowOff>
    </xdr:from>
    <xdr:ext cx="405111" cy="259045"/>
    <xdr:sp macro="" textlink="">
      <xdr:nvSpPr>
        <xdr:cNvPr id="181" name="n_3aveValue【体育館・プール】&#10;有形固定資産減価償却率">
          <a:extLst>
            <a:ext uri="{FF2B5EF4-FFF2-40B4-BE49-F238E27FC236}">
              <a16:creationId xmlns:a16="http://schemas.microsoft.com/office/drawing/2014/main" xmlns="" id="{E2CE3CD6-BE09-4F52-B05E-29A98E1CABD5}"/>
            </a:ext>
          </a:extLst>
        </xdr:cNvPr>
        <xdr:cNvSpPr txBox="1"/>
      </xdr:nvSpPr>
      <xdr:spPr>
        <a:xfrm>
          <a:off x="1816744" y="10083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97172</xdr:rowOff>
    </xdr:from>
    <xdr:ext cx="405111" cy="259045"/>
    <xdr:sp macro="" textlink="">
      <xdr:nvSpPr>
        <xdr:cNvPr id="182" name="n_1mainValue【体育館・プール】&#10;有形固定資産減価償却率">
          <a:extLst>
            <a:ext uri="{FF2B5EF4-FFF2-40B4-BE49-F238E27FC236}">
              <a16:creationId xmlns:a16="http://schemas.microsoft.com/office/drawing/2014/main" xmlns="" id="{0C96AFD9-669B-4DA4-B1AA-A79A6457A6FE}"/>
            </a:ext>
          </a:extLst>
        </xdr:cNvPr>
        <xdr:cNvSpPr txBox="1"/>
      </xdr:nvSpPr>
      <xdr:spPr>
        <a:xfrm>
          <a:off x="3582044" y="1055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142892</xdr:rowOff>
    </xdr:from>
    <xdr:ext cx="405111" cy="259045"/>
    <xdr:sp macro="" textlink="">
      <xdr:nvSpPr>
        <xdr:cNvPr id="183" name="n_2mainValue【体育館・プール】&#10;有形固定資産減価償却率">
          <a:extLst>
            <a:ext uri="{FF2B5EF4-FFF2-40B4-BE49-F238E27FC236}">
              <a16:creationId xmlns:a16="http://schemas.microsoft.com/office/drawing/2014/main" xmlns="" id="{84C4B053-C576-433C-B059-35FD7C59015C}"/>
            </a:ext>
          </a:extLst>
        </xdr:cNvPr>
        <xdr:cNvSpPr txBox="1"/>
      </xdr:nvSpPr>
      <xdr:spPr>
        <a:xfrm>
          <a:off x="2705744" y="10601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17162</xdr:rowOff>
    </xdr:from>
    <xdr:ext cx="405111" cy="259045"/>
    <xdr:sp macro="" textlink="">
      <xdr:nvSpPr>
        <xdr:cNvPr id="184" name="n_3mainValue【体育館・プール】&#10;有形固定資産減価償却率">
          <a:extLst>
            <a:ext uri="{FF2B5EF4-FFF2-40B4-BE49-F238E27FC236}">
              <a16:creationId xmlns:a16="http://schemas.microsoft.com/office/drawing/2014/main" xmlns="" id="{3ADA98E6-EFB0-4BF1-B775-A99ECE82461B}"/>
            </a:ext>
          </a:extLst>
        </xdr:cNvPr>
        <xdr:cNvSpPr txBox="1"/>
      </xdr:nvSpPr>
      <xdr:spPr>
        <a:xfrm>
          <a:off x="1816744" y="10647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85" name="正方形/長方形 184">
          <a:extLst>
            <a:ext uri="{FF2B5EF4-FFF2-40B4-BE49-F238E27FC236}">
              <a16:creationId xmlns:a16="http://schemas.microsoft.com/office/drawing/2014/main" xmlns="" id="{A28B9C97-991F-4B73-9ECD-802B51E471E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86" name="正方形/長方形 185">
          <a:extLst>
            <a:ext uri="{FF2B5EF4-FFF2-40B4-BE49-F238E27FC236}">
              <a16:creationId xmlns:a16="http://schemas.microsoft.com/office/drawing/2014/main" xmlns="" id="{EBCFE11F-D742-485F-BDBC-55A763A960A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87" name="正方形/長方形 186">
          <a:extLst>
            <a:ext uri="{FF2B5EF4-FFF2-40B4-BE49-F238E27FC236}">
              <a16:creationId xmlns:a16="http://schemas.microsoft.com/office/drawing/2014/main" xmlns="" id="{028B5236-B265-4211-AE03-62E8F011AACA}"/>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88" name="正方形/長方形 187">
          <a:extLst>
            <a:ext uri="{FF2B5EF4-FFF2-40B4-BE49-F238E27FC236}">
              <a16:creationId xmlns:a16="http://schemas.microsoft.com/office/drawing/2014/main" xmlns="" id="{6755D697-54DF-437D-A912-428A3C7505B2}"/>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89" name="正方形/長方形 188">
          <a:extLst>
            <a:ext uri="{FF2B5EF4-FFF2-40B4-BE49-F238E27FC236}">
              <a16:creationId xmlns:a16="http://schemas.microsoft.com/office/drawing/2014/main" xmlns="" id="{0BEF8530-C20F-4503-8D64-A00EF0E6A4A8}"/>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90" name="正方形/長方形 189">
          <a:extLst>
            <a:ext uri="{FF2B5EF4-FFF2-40B4-BE49-F238E27FC236}">
              <a16:creationId xmlns:a16="http://schemas.microsoft.com/office/drawing/2014/main" xmlns="" id="{5954F555-6A9C-4280-83E7-32F553E76BE8}"/>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91" name="正方形/長方形 190">
          <a:extLst>
            <a:ext uri="{FF2B5EF4-FFF2-40B4-BE49-F238E27FC236}">
              <a16:creationId xmlns:a16="http://schemas.microsoft.com/office/drawing/2014/main" xmlns="" id="{45430484-E974-4116-9E13-51A3FD558FD4}"/>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92" name="正方形/長方形 191">
          <a:extLst>
            <a:ext uri="{FF2B5EF4-FFF2-40B4-BE49-F238E27FC236}">
              <a16:creationId xmlns:a16="http://schemas.microsoft.com/office/drawing/2014/main" xmlns="" id="{66537107-D421-4BDB-A776-EA80315505EC}"/>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93" name="テキスト ボックス 192">
          <a:extLst>
            <a:ext uri="{FF2B5EF4-FFF2-40B4-BE49-F238E27FC236}">
              <a16:creationId xmlns:a16="http://schemas.microsoft.com/office/drawing/2014/main" xmlns="" id="{BFD9FF43-7EB7-4F75-B960-E17D734B904D}"/>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94" name="直線コネクタ 193">
          <a:extLst>
            <a:ext uri="{FF2B5EF4-FFF2-40B4-BE49-F238E27FC236}">
              <a16:creationId xmlns:a16="http://schemas.microsoft.com/office/drawing/2014/main" xmlns="" id="{3347EB62-ED3A-44C1-969D-0F5BB4F20EB7}"/>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95" name="直線コネクタ 194">
          <a:extLst>
            <a:ext uri="{FF2B5EF4-FFF2-40B4-BE49-F238E27FC236}">
              <a16:creationId xmlns:a16="http://schemas.microsoft.com/office/drawing/2014/main" xmlns="" id="{18C4F2EC-5FBE-422B-9556-2EC69E88FC49}"/>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96" name="テキスト ボックス 195">
          <a:extLst>
            <a:ext uri="{FF2B5EF4-FFF2-40B4-BE49-F238E27FC236}">
              <a16:creationId xmlns:a16="http://schemas.microsoft.com/office/drawing/2014/main" xmlns="" id="{F921A53F-D07B-4F9A-BB80-75156182F113}"/>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97" name="直線コネクタ 196">
          <a:extLst>
            <a:ext uri="{FF2B5EF4-FFF2-40B4-BE49-F238E27FC236}">
              <a16:creationId xmlns:a16="http://schemas.microsoft.com/office/drawing/2014/main" xmlns="" id="{167F521D-5220-4B12-A855-0257B6A36EF3}"/>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98" name="テキスト ボックス 197">
          <a:extLst>
            <a:ext uri="{FF2B5EF4-FFF2-40B4-BE49-F238E27FC236}">
              <a16:creationId xmlns:a16="http://schemas.microsoft.com/office/drawing/2014/main" xmlns="" id="{62EA15E9-3308-4ACF-AE62-17752359AEA0}"/>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99" name="直線コネクタ 198">
          <a:extLst>
            <a:ext uri="{FF2B5EF4-FFF2-40B4-BE49-F238E27FC236}">
              <a16:creationId xmlns:a16="http://schemas.microsoft.com/office/drawing/2014/main" xmlns="" id="{461B7DA5-802B-416C-922B-F69C5A75B421}"/>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00" name="テキスト ボックス 199">
          <a:extLst>
            <a:ext uri="{FF2B5EF4-FFF2-40B4-BE49-F238E27FC236}">
              <a16:creationId xmlns:a16="http://schemas.microsoft.com/office/drawing/2014/main" xmlns="" id="{80A6957A-78E3-46CF-B288-043FB36CF77C}"/>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01" name="直線コネクタ 200">
          <a:extLst>
            <a:ext uri="{FF2B5EF4-FFF2-40B4-BE49-F238E27FC236}">
              <a16:creationId xmlns:a16="http://schemas.microsoft.com/office/drawing/2014/main" xmlns="" id="{5A13647F-2835-488B-9489-D26C7E8578F4}"/>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02" name="テキスト ボックス 201">
          <a:extLst>
            <a:ext uri="{FF2B5EF4-FFF2-40B4-BE49-F238E27FC236}">
              <a16:creationId xmlns:a16="http://schemas.microsoft.com/office/drawing/2014/main" xmlns="" id="{6A720900-17A9-4F97-BE68-899BA4DCA1C1}"/>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03" name="直線コネクタ 202">
          <a:extLst>
            <a:ext uri="{FF2B5EF4-FFF2-40B4-BE49-F238E27FC236}">
              <a16:creationId xmlns:a16="http://schemas.microsoft.com/office/drawing/2014/main" xmlns="" id="{919E948D-6D7A-4771-A4F7-785130C2717A}"/>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04" name="テキスト ボックス 203">
          <a:extLst>
            <a:ext uri="{FF2B5EF4-FFF2-40B4-BE49-F238E27FC236}">
              <a16:creationId xmlns:a16="http://schemas.microsoft.com/office/drawing/2014/main" xmlns="" id="{2CD284BE-DEFC-4953-98C2-72156AA981CC}"/>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05" name="【体育館・プール】&#10;一人当たり面積グラフ枠">
          <a:extLst>
            <a:ext uri="{FF2B5EF4-FFF2-40B4-BE49-F238E27FC236}">
              <a16:creationId xmlns:a16="http://schemas.microsoft.com/office/drawing/2014/main" xmlns="" id="{F2F33975-B5F8-4353-8B4C-2F29D7E1858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123901</xdr:rowOff>
    </xdr:from>
    <xdr:to>
      <xdr:col>54</xdr:col>
      <xdr:colOff>189865</xdr:colOff>
      <xdr:row>63</xdr:row>
      <xdr:rowOff>162763</xdr:rowOff>
    </xdr:to>
    <xdr:cxnSp macro="">
      <xdr:nvCxnSpPr>
        <xdr:cNvPr id="206" name="直線コネクタ 205">
          <a:extLst>
            <a:ext uri="{FF2B5EF4-FFF2-40B4-BE49-F238E27FC236}">
              <a16:creationId xmlns:a16="http://schemas.microsoft.com/office/drawing/2014/main" xmlns="" id="{9651935D-74E0-4240-9B28-5AB2C49B21D3}"/>
            </a:ext>
          </a:extLst>
        </xdr:cNvPr>
        <xdr:cNvCxnSpPr/>
      </xdr:nvCxnSpPr>
      <xdr:spPr>
        <a:xfrm flipV="1">
          <a:off x="10476865" y="9896551"/>
          <a:ext cx="0" cy="10675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166590</xdr:rowOff>
    </xdr:from>
    <xdr:ext cx="469744" cy="259045"/>
    <xdr:sp macro="" textlink="">
      <xdr:nvSpPr>
        <xdr:cNvPr id="207" name="【体育館・プール】&#10;一人当たり面積最小値テキスト">
          <a:extLst>
            <a:ext uri="{FF2B5EF4-FFF2-40B4-BE49-F238E27FC236}">
              <a16:creationId xmlns:a16="http://schemas.microsoft.com/office/drawing/2014/main" xmlns="" id="{1EC70928-1CC5-4F8C-B300-BE3E67FEF65B}"/>
            </a:ext>
          </a:extLst>
        </xdr:cNvPr>
        <xdr:cNvSpPr txBox="1"/>
      </xdr:nvSpPr>
      <xdr:spPr>
        <a:xfrm>
          <a:off x="10515600" y="10967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162763</xdr:rowOff>
    </xdr:from>
    <xdr:to>
      <xdr:col>55</xdr:col>
      <xdr:colOff>88900</xdr:colOff>
      <xdr:row>63</xdr:row>
      <xdr:rowOff>162763</xdr:rowOff>
    </xdr:to>
    <xdr:cxnSp macro="">
      <xdr:nvCxnSpPr>
        <xdr:cNvPr id="208" name="直線コネクタ 207">
          <a:extLst>
            <a:ext uri="{FF2B5EF4-FFF2-40B4-BE49-F238E27FC236}">
              <a16:creationId xmlns:a16="http://schemas.microsoft.com/office/drawing/2014/main" xmlns="" id="{283CFCF7-C14F-42F9-84B8-89F4EDE4543C}"/>
            </a:ext>
          </a:extLst>
        </xdr:cNvPr>
        <xdr:cNvCxnSpPr/>
      </xdr:nvCxnSpPr>
      <xdr:spPr>
        <a:xfrm>
          <a:off x="10388600" y="10964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56</xdr:row>
      <xdr:rowOff>70578</xdr:rowOff>
    </xdr:from>
    <xdr:ext cx="469744" cy="259045"/>
    <xdr:sp macro="" textlink="">
      <xdr:nvSpPr>
        <xdr:cNvPr id="209" name="【体育館・プール】&#10;一人当たり面積最大値テキスト">
          <a:extLst>
            <a:ext uri="{FF2B5EF4-FFF2-40B4-BE49-F238E27FC236}">
              <a16:creationId xmlns:a16="http://schemas.microsoft.com/office/drawing/2014/main" xmlns="" id="{BB20D49E-5C3B-4144-988C-7D58241C0D84}"/>
            </a:ext>
          </a:extLst>
        </xdr:cNvPr>
        <xdr:cNvSpPr txBox="1"/>
      </xdr:nvSpPr>
      <xdr:spPr>
        <a:xfrm>
          <a:off x="10515600" y="9671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123901</xdr:rowOff>
    </xdr:from>
    <xdr:to>
      <xdr:col>55</xdr:col>
      <xdr:colOff>88900</xdr:colOff>
      <xdr:row>57</xdr:row>
      <xdr:rowOff>123901</xdr:rowOff>
    </xdr:to>
    <xdr:cxnSp macro="">
      <xdr:nvCxnSpPr>
        <xdr:cNvPr id="210" name="直線コネクタ 209">
          <a:extLst>
            <a:ext uri="{FF2B5EF4-FFF2-40B4-BE49-F238E27FC236}">
              <a16:creationId xmlns:a16="http://schemas.microsoft.com/office/drawing/2014/main" xmlns="" id="{140DF759-0780-4265-8C47-2F2BE493EECA}"/>
            </a:ext>
          </a:extLst>
        </xdr:cNvPr>
        <xdr:cNvCxnSpPr/>
      </xdr:nvCxnSpPr>
      <xdr:spPr>
        <a:xfrm>
          <a:off x="10388600" y="98965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157701</xdr:rowOff>
    </xdr:from>
    <xdr:ext cx="469744" cy="259045"/>
    <xdr:sp macro="" textlink="">
      <xdr:nvSpPr>
        <xdr:cNvPr id="211" name="【体育館・プール】&#10;一人当たり面積平均値テキスト">
          <a:extLst>
            <a:ext uri="{FF2B5EF4-FFF2-40B4-BE49-F238E27FC236}">
              <a16:creationId xmlns:a16="http://schemas.microsoft.com/office/drawing/2014/main" xmlns="" id="{30FB6010-4B7F-40BD-86D1-7EBD4AFB9EC6}"/>
            </a:ext>
          </a:extLst>
        </xdr:cNvPr>
        <xdr:cNvSpPr txBox="1"/>
      </xdr:nvSpPr>
      <xdr:spPr>
        <a:xfrm>
          <a:off x="10515600" y="106161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134824</xdr:rowOff>
    </xdr:from>
    <xdr:to>
      <xdr:col>55</xdr:col>
      <xdr:colOff>50800</xdr:colOff>
      <xdr:row>63</xdr:row>
      <xdr:rowOff>64974</xdr:rowOff>
    </xdr:to>
    <xdr:sp macro="" textlink="">
      <xdr:nvSpPr>
        <xdr:cNvPr id="212" name="フローチャート: 判断 211">
          <a:extLst>
            <a:ext uri="{FF2B5EF4-FFF2-40B4-BE49-F238E27FC236}">
              <a16:creationId xmlns:a16="http://schemas.microsoft.com/office/drawing/2014/main" xmlns="" id="{0008BCCE-60D2-471D-8F17-4A3B7D4CD63A}"/>
            </a:ext>
          </a:extLst>
        </xdr:cNvPr>
        <xdr:cNvSpPr/>
      </xdr:nvSpPr>
      <xdr:spPr>
        <a:xfrm>
          <a:off x="10426700" y="10764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143053</xdr:rowOff>
    </xdr:from>
    <xdr:to>
      <xdr:col>50</xdr:col>
      <xdr:colOff>165100</xdr:colOff>
      <xdr:row>63</xdr:row>
      <xdr:rowOff>73203</xdr:rowOff>
    </xdr:to>
    <xdr:sp macro="" textlink="">
      <xdr:nvSpPr>
        <xdr:cNvPr id="213" name="フローチャート: 判断 212">
          <a:extLst>
            <a:ext uri="{FF2B5EF4-FFF2-40B4-BE49-F238E27FC236}">
              <a16:creationId xmlns:a16="http://schemas.microsoft.com/office/drawing/2014/main" xmlns="" id="{E1AEBC29-F149-43CD-9F49-E6CC900E062F}"/>
            </a:ext>
          </a:extLst>
        </xdr:cNvPr>
        <xdr:cNvSpPr/>
      </xdr:nvSpPr>
      <xdr:spPr>
        <a:xfrm>
          <a:off x="9588500" y="10772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143053</xdr:rowOff>
    </xdr:from>
    <xdr:to>
      <xdr:col>46</xdr:col>
      <xdr:colOff>38100</xdr:colOff>
      <xdr:row>63</xdr:row>
      <xdr:rowOff>73203</xdr:rowOff>
    </xdr:to>
    <xdr:sp macro="" textlink="">
      <xdr:nvSpPr>
        <xdr:cNvPr id="214" name="フローチャート: 判断 213">
          <a:extLst>
            <a:ext uri="{FF2B5EF4-FFF2-40B4-BE49-F238E27FC236}">
              <a16:creationId xmlns:a16="http://schemas.microsoft.com/office/drawing/2014/main" xmlns="" id="{EA3CBC93-20F2-4D2A-BEA7-841365AF70A8}"/>
            </a:ext>
          </a:extLst>
        </xdr:cNvPr>
        <xdr:cNvSpPr/>
      </xdr:nvSpPr>
      <xdr:spPr>
        <a:xfrm>
          <a:off x="8699500" y="10772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864</xdr:rowOff>
    </xdr:from>
    <xdr:to>
      <xdr:col>41</xdr:col>
      <xdr:colOff>101600</xdr:colOff>
      <xdr:row>63</xdr:row>
      <xdr:rowOff>102464</xdr:rowOff>
    </xdr:to>
    <xdr:sp macro="" textlink="">
      <xdr:nvSpPr>
        <xdr:cNvPr id="215" name="フローチャート: 判断 214">
          <a:extLst>
            <a:ext uri="{FF2B5EF4-FFF2-40B4-BE49-F238E27FC236}">
              <a16:creationId xmlns:a16="http://schemas.microsoft.com/office/drawing/2014/main" xmlns="" id="{40B8B8EA-D158-4786-9392-1A7FCE34200D}"/>
            </a:ext>
          </a:extLst>
        </xdr:cNvPr>
        <xdr:cNvSpPr/>
      </xdr:nvSpPr>
      <xdr:spPr>
        <a:xfrm>
          <a:off x="7810500" y="10802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16" name="テキスト ボックス 215">
          <a:extLst>
            <a:ext uri="{FF2B5EF4-FFF2-40B4-BE49-F238E27FC236}">
              <a16:creationId xmlns:a16="http://schemas.microsoft.com/office/drawing/2014/main" xmlns="" id="{C02B6406-8390-4F3D-A2E5-3A703DBA581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17" name="テキスト ボックス 216">
          <a:extLst>
            <a:ext uri="{FF2B5EF4-FFF2-40B4-BE49-F238E27FC236}">
              <a16:creationId xmlns:a16="http://schemas.microsoft.com/office/drawing/2014/main" xmlns="" id="{0FCE755B-C499-4DBE-BD74-DC7FA4A0AFDC}"/>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18" name="テキスト ボックス 217">
          <a:extLst>
            <a:ext uri="{FF2B5EF4-FFF2-40B4-BE49-F238E27FC236}">
              <a16:creationId xmlns:a16="http://schemas.microsoft.com/office/drawing/2014/main" xmlns="" id="{891B8624-E232-41E8-9478-D3CD3F43A21A}"/>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19" name="テキスト ボックス 218">
          <a:extLst>
            <a:ext uri="{FF2B5EF4-FFF2-40B4-BE49-F238E27FC236}">
              <a16:creationId xmlns:a16="http://schemas.microsoft.com/office/drawing/2014/main" xmlns="" id="{892FAAB7-2160-4308-A1A0-F6385D27BDFE}"/>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20" name="テキスト ボックス 219">
          <a:extLst>
            <a:ext uri="{FF2B5EF4-FFF2-40B4-BE49-F238E27FC236}">
              <a16:creationId xmlns:a16="http://schemas.microsoft.com/office/drawing/2014/main" xmlns="" id="{02FD0939-FFF5-45A6-A2F5-1586FB147281}"/>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42926</xdr:rowOff>
    </xdr:from>
    <xdr:to>
      <xdr:col>55</xdr:col>
      <xdr:colOff>50800</xdr:colOff>
      <xdr:row>63</xdr:row>
      <xdr:rowOff>144526</xdr:rowOff>
    </xdr:to>
    <xdr:sp macro="" textlink="">
      <xdr:nvSpPr>
        <xdr:cNvPr id="221" name="楕円 220">
          <a:extLst>
            <a:ext uri="{FF2B5EF4-FFF2-40B4-BE49-F238E27FC236}">
              <a16:creationId xmlns:a16="http://schemas.microsoft.com/office/drawing/2014/main" xmlns="" id="{F2B5AC49-CAC5-4C77-AF00-D0FEAAB267B8}"/>
            </a:ext>
          </a:extLst>
        </xdr:cNvPr>
        <xdr:cNvSpPr/>
      </xdr:nvSpPr>
      <xdr:spPr>
        <a:xfrm>
          <a:off x="10426700" y="10844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129303</xdr:rowOff>
    </xdr:from>
    <xdr:ext cx="469744" cy="259045"/>
    <xdr:sp macro="" textlink="">
      <xdr:nvSpPr>
        <xdr:cNvPr id="222" name="【体育館・プール】&#10;一人当たり面積該当値テキスト">
          <a:extLst>
            <a:ext uri="{FF2B5EF4-FFF2-40B4-BE49-F238E27FC236}">
              <a16:creationId xmlns:a16="http://schemas.microsoft.com/office/drawing/2014/main" xmlns="" id="{B9FF9AA9-9ACC-4262-BFC2-5F4EB166FDE7}"/>
            </a:ext>
          </a:extLst>
        </xdr:cNvPr>
        <xdr:cNvSpPr txBox="1"/>
      </xdr:nvSpPr>
      <xdr:spPr>
        <a:xfrm>
          <a:off x="10515600" y="10759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43841</xdr:rowOff>
    </xdr:from>
    <xdr:to>
      <xdr:col>50</xdr:col>
      <xdr:colOff>165100</xdr:colOff>
      <xdr:row>63</xdr:row>
      <xdr:rowOff>145441</xdr:rowOff>
    </xdr:to>
    <xdr:sp macro="" textlink="">
      <xdr:nvSpPr>
        <xdr:cNvPr id="223" name="楕円 222">
          <a:extLst>
            <a:ext uri="{FF2B5EF4-FFF2-40B4-BE49-F238E27FC236}">
              <a16:creationId xmlns:a16="http://schemas.microsoft.com/office/drawing/2014/main" xmlns="" id="{481F51F7-2F5E-4BD2-B837-8447C93A852C}"/>
            </a:ext>
          </a:extLst>
        </xdr:cNvPr>
        <xdr:cNvSpPr/>
      </xdr:nvSpPr>
      <xdr:spPr>
        <a:xfrm>
          <a:off x="9588500" y="10845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93726</xdr:rowOff>
    </xdr:from>
    <xdr:to>
      <xdr:col>55</xdr:col>
      <xdr:colOff>0</xdr:colOff>
      <xdr:row>63</xdr:row>
      <xdr:rowOff>94641</xdr:rowOff>
    </xdr:to>
    <xdr:cxnSp macro="">
      <xdr:nvCxnSpPr>
        <xdr:cNvPr id="224" name="直線コネクタ 223">
          <a:extLst>
            <a:ext uri="{FF2B5EF4-FFF2-40B4-BE49-F238E27FC236}">
              <a16:creationId xmlns:a16="http://schemas.microsoft.com/office/drawing/2014/main" xmlns="" id="{64088F9A-C9A3-468D-845F-75A0F0364FA2}"/>
            </a:ext>
          </a:extLst>
        </xdr:cNvPr>
        <xdr:cNvCxnSpPr/>
      </xdr:nvCxnSpPr>
      <xdr:spPr>
        <a:xfrm flipV="1">
          <a:off x="9639300" y="10895076"/>
          <a:ext cx="8382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44755</xdr:rowOff>
    </xdr:from>
    <xdr:to>
      <xdr:col>46</xdr:col>
      <xdr:colOff>38100</xdr:colOff>
      <xdr:row>63</xdr:row>
      <xdr:rowOff>146355</xdr:rowOff>
    </xdr:to>
    <xdr:sp macro="" textlink="">
      <xdr:nvSpPr>
        <xdr:cNvPr id="225" name="楕円 224">
          <a:extLst>
            <a:ext uri="{FF2B5EF4-FFF2-40B4-BE49-F238E27FC236}">
              <a16:creationId xmlns:a16="http://schemas.microsoft.com/office/drawing/2014/main" xmlns="" id="{E5D6FEA6-48CB-4F15-ACEF-66ABA433F4F9}"/>
            </a:ext>
          </a:extLst>
        </xdr:cNvPr>
        <xdr:cNvSpPr/>
      </xdr:nvSpPr>
      <xdr:spPr>
        <a:xfrm>
          <a:off x="8699500" y="10846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94641</xdr:rowOff>
    </xdr:from>
    <xdr:to>
      <xdr:col>50</xdr:col>
      <xdr:colOff>114300</xdr:colOff>
      <xdr:row>63</xdr:row>
      <xdr:rowOff>95555</xdr:rowOff>
    </xdr:to>
    <xdr:cxnSp macro="">
      <xdr:nvCxnSpPr>
        <xdr:cNvPr id="226" name="直線コネクタ 225">
          <a:extLst>
            <a:ext uri="{FF2B5EF4-FFF2-40B4-BE49-F238E27FC236}">
              <a16:creationId xmlns:a16="http://schemas.microsoft.com/office/drawing/2014/main" xmlns="" id="{F38D5E6A-B781-4DBE-AD3D-DA0EDF2FFFD4}"/>
            </a:ext>
          </a:extLst>
        </xdr:cNvPr>
        <xdr:cNvCxnSpPr/>
      </xdr:nvCxnSpPr>
      <xdr:spPr>
        <a:xfrm flipV="1">
          <a:off x="8750300" y="10895991"/>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45669</xdr:rowOff>
    </xdr:from>
    <xdr:to>
      <xdr:col>41</xdr:col>
      <xdr:colOff>101600</xdr:colOff>
      <xdr:row>63</xdr:row>
      <xdr:rowOff>147269</xdr:rowOff>
    </xdr:to>
    <xdr:sp macro="" textlink="">
      <xdr:nvSpPr>
        <xdr:cNvPr id="227" name="楕円 226">
          <a:extLst>
            <a:ext uri="{FF2B5EF4-FFF2-40B4-BE49-F238E27FC236}">
              <a16:creationId xmlns:a16="http://schemas.microsoft.com/office/drawing/2014/main" xmlns="" id="{4DB925CC-19DC-4C78-8975-76F630F1185B}"/>
            </a:ext>
          </a:extLst>
        </xdr:cNvPr>
        <xdr:cNvSpPr/>
      </xdr:nvSpPr>
      <xdr:spPr>
        <a:xfrm>
          <a:off x="7810500" y="10847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95555</xdr:rowOff>
    </xdr:from>
    <xdr:to>
      <xdr:col>45</xdr:col>
      <xdr:colOff>177800</xdr:colOff>
      <xdr:row>63</xdr:row>
      <xdr:rowOff>96469</xdr:rowOff>
    </xdr:to>
    <xdr:cxnSp macro="">
      <xdr:nvCxnSpPr>
        <xdr:cNvPr id="228" name="直線コネクタ 227">
          <a:extLst>
            <a:ext uri="{FF2B5EF4-FFF2-40B4-BE49-F238E27FC236}">
              <a16:creationId xmlns:a16="http://schemas.microsoft.com/office/drawing/2014/main" xmlns="" id="{48B0CB79-783B-4F63-A075-9BC7108A8287}"/>
            </a:ext>
          </a:extLst>
        </xdr:cNvPr>
        <xdr:cNvCxnSpPr/>
      </xdr:nvCxnSpPr>
      <xdr:spPr>
        <a:xfrm flipV="1">
          <a:off x="7861300" y="10896905"/>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89730</xdr:rowOff>
    </xdr:from>
    <xdr:ext cx="469744" cy="259045"/>
    <xdr:sp macro="" textlink="">
      <xdr:nvSpPr>
        <xdr:cNvPr id="229" name="n_1aveValue【体育館・プール】&#10;一人当たり面積">
          <a:extLst>
            <a:ext uri="{FF2B5EF4-FFF2-40B4-BE49-F238E27FC236}">
              <a16:creationId xmlns:a16="http://schemas.microsoft.com/office/drawing/2014/main" xmlns="" id="{93BDE11E-6DE5-4A5F-A1D4-10F4DECB65FD}"/>
            </a:ext>
          </a:extLst>
        </xdr:cNvPr>
        <xdr:cNvSpPr txBox="1"/>
      </xdr:nvSpPr>
      <xdr:spPr>
        <a:xfrm>
          <a:off x="9391727" y="10548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89730</xdr:rowOff>
    </xdr:from>
    <xdr:ext cx="469744" cy="259045"/>
    <xdr:sp macro="" textlink="">
      <xdr:nvSpPr>
        <xdr:cNvPr id="230" name="n_2aveValue【体育館・プール】&#10;一人当たり面積">
          <a:extLst>
            <a:ext uri="{FF2B5EF4-FFF2-40B4-BE49-F238E27FC236}">
              <a16:creationId xmlns:a16="http://schemas.microsoft.com/office/drawing/2014/main" xmlns="" id="{3275F7FE-12C5-42BF-A85D-5F75517DA76A}"/>
            </a:ext>
          </a:extLst>
        </xdr:cNvPr>
        <xdr:cNvSpPr txBox="1"/>
      </xdr:nvSpPr>
      <xdr:spPr>
        <a:xfrm>
          <a:off x="8515427" y="10548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118991</xdr:rowOff>
    </xdr:from>
    <xdr:ext cx="469744" cy="259045"/>
    <xdr:sp macro="" textlink="">
      <xdr:nvSpPr>
        <xdr:cNvPr id="231" name="n_3aveValue【体育館・プール】&#10;一人当たり面積">
          <a:extLst>
            <a:ext uri="{FF2B5EF4-FFF2-40B4-BE49-F238E27FC236}">
              <a16:creationId xmlns:a16="http://schemas.microsoft.com/office/drawing/2014/main" xmlns="" id="{8AD0DFE4-82F1-4D75-B782-844AC72F0127}"/>
            </a:ext>
          </a:extLst>
        </xdr:cNvPr>
        <xdr:cNvSpPr txBox="1"/>
      </xdr:nvSpPr>
      <xdr:spPr>
        <a:xfrm>
          <a:off x="7626427" y="10577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136568</xdr:rowOff>
    </xdr:from>
    <xdr:ext cx="469744" cy="259045"/>
    <xdr:sp macro="" textlink="">
      <xdr:nvSpPr>
        <xdr:cNvPr id="232" name="n_1mainValue【体育館・プール】&#10;一人当たり面積">
          <a:extLst>
            <a:ext uri="{FF2B5EF4-FFF2-40B4-BE49-F238E27FC236}">
              <a16:creationId xmlns:a16="http://schemas.microsoft.com/office/drawing/2014/main" xmlns="" id="{407F790C-7A9A-4286-A9F1-15446B10F8D0}"/>
            </a:ext>
          </a:extLst>
        </xdr:cNvPr>
        <xdr:cNvSpPr txBox="1"/>
      </xdr:nvSpPr>
      <xdr:spPr>
        <a:xfrm>
          <a:off x="9391727" y="10937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137482</xdr:rowOff>
    </xdr:from>
    <xdr:ext cx="469744" cy="259045"/>
    <xdr:sp macro="" textlink="">
      <xdr:nvSpPr>
        <xdr:cNvPr id="233" name="n_2mainValue【体育館・プール】&#10;一人当たり面積">
          <a:extLst>
            <a:ext uri="{FF2B5EF4-FFF2-40B4-BE49-F238E27FC236}">
              <a16:creationId xmlns:a16="http://schemas.microsoft.com/office/drawing/2014/main" xmlns="" id="{F613B9BA-167E-4C95-BFFC-EC93CC5EF53B}"/>
            </a:ext>
          </a:extLst>
        </xdr:cNvPr>
        <xdr:cNvSpPr txBox="1"/>
      </xdr:nvSpPr>
      <xdr:spPr>
        <a:xfrm>
          <a:off x="8515427" y="10938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138396</xdr:rowOff>
    </xdr:from>
    <xdr:ext cx="469744" cy="259045"/>
    <xdr:sp macro="" textlink="">
      <xdr:nvSpPr>
        <xdr:cNvPr id="234" name="n_3mainValue【体育館・プール】&#10;一人当たり面積">
          <a:extLst>
            <a:ext uri="{FF2B5EF4-FFF2-40B4-BE49-F238E27FC236}">
              <a16:creationId xmlns:a16="http://schemas.microsoft.com/office/drawing/2014/main" xmlns="" id="{3ED76635-3898-40A9-839D-F8F6287C369A}"/>
            </a:ext>
          </a:extLst>
        </xdr:cNvPr>
        <xdr:cNvSpPr txBox="1"/>
      </xdr:nvSpPr>
      <xdr:spPr>
        <a:xfrm>
          <a:off x="7626427" y="10939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35" name="正方形/長方形 234">
          <a:extLst>
            <a:ext uri="{FF2B5EF4-FFF2-40B4-BE49-F238E27FC236}">
              <a16:creationId xmlns:a16="http://schemas.microsoft.com/office/drawing/2014/main" xmlns="" id="{AB8725BC-BD4D-4774-B962-E5AAAB494453}"/>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36" name="正方形/長方形 235">
          <a:extLst>
            <a:ext uri="{FF2B5EF4-FFF2-40B4-BE49-F238E27FC236}">
              <a16:creationId xmlns:a16="http://schemas.microsoft.com/office/drawing/2014/main" xmlns="" id="{F3566353-0C35-4C4B-9E24-71AF52ACE23B}"/>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37" name="正方形/長方形 236">
          <a:extLst>
            <a:ext uri="{FF2B5EF4-FFF2-40B4-BE49-F238E27FC236}">
              <a16:creationId xmlns:a16="http://schemas.microsoft.com/office/drawing/2014/main" xmlns="" id="{395752DC-5E4F-4E02-A15A-FC326325445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38" name="正方形/長方形 237">
          <a:extLst>
            <a:ext uri="{FF2B5EF4-FFF2-40B4-BE49-F238E27FC236}">
              <a16:creationId xmlns:a16="http://schemas.microsoft.com/office/drawing/2014/main" xmlns="" id="{622AD938-83E3-4AAB-B84C-2C7C06ABC0F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39" name="正方形/長方形 238">
          <a:extLst>
            <a:ext uri="{FF2B5EF4-FFF2-40B4-BE49-F238E27FC236}">
              <a16:creationId xmlns:a16="http://schemas.microsoft.com/office/drawing/2014/main" xmlns="" id="{3C201177-6FAB-4B65-A3A8-E0823E019831}"/>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40" name="正方形/長方形 239">
          <a:extLst>
            <a:ext uri="{FF2B5EF4-FFF2-40B4-BE49-F238E27FC236}">
              <a16:creationId xmlns:a16="http://schemas.microsoft.com/office/drawing/2014/main" xmlns="" id="{FFEFAB09-EF53-49AD-8CAD-D8F4A3E42391}"/>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41" name="正方形/長方形 240">
          <a:extLst>
            <a:ext uri="{FF2B5EF4-FFF2-40B4-BE49-F238E27FC236}">
              <a16:creationId xmlns:a16="http://schemas.microsoft.com/office/drawing/2014/main" xmlns="" id="{C237AEB2-F8FD-43B1-A9EE-077BC2B91CBA}"/>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42" name="正方形/長方形 241">
          <a:extLst>
            <a:ext uri="{FF2B5EF4-FFF2-40B4-BE49-F238E27FC236}">
              <a16:creationId xmlns:a16="http://schemas.microsoft.com/office/drawing/2014/main" xmlns="" id="{101919A6-F6EC-47EF-8606-6B028AD46057}"/>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43" name="正方形/長方形 242">
          <a:extLst>
            <a:ext uri="{FF2B5EF4-FFF2-40B4-BE49-F238E27FC236}">
              <a16:creationId xmlns:a16="http://schemas.microsoft.com/office/drawing/2014/main" xmlns="" id="{54972EBD-172B-4DB2-B4EA-868CE8EF1774}"/>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44" name="正方形/長方形 243">
          <a:extLst>
            <a:ext uri="{FF2B5EF4-FFF2-40B4-BE49-F238E27FC236}">
              <a16:creationId xmlns:a16="http://schemas.microsoft.com/office/drawing/2014/main" xmlns="" id="{60EDB250-879A-4403-AA51-E719692E7877}"/>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45" name="正方形/長方形 244">
          <a:extLst>
            <a:ext uri="{FF2B5EF4-FFF2-40B4-BE49-F238E27FC236}">
              <a16:creationId xmlns:a16="http://schemas.microsoft.com/office/drawing/2014/main" xmlns="" id="{9734E956-336B-446D-ABC2-6B9CB24D197F}"/>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46" name="正方形/長方形 245">
          <a:extLst>
            <a:ext uri="{FF2B5EF4-FFF2-40B4-BE49-F238E27FC236}">
              <a16:creationId xmlns:a16="http://schemas.microsoft.com/office/drawing/2014/main" xmlns="" id="{276F919E-8463-4352-A0C4-856B954DCBAB}"/>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47" name="正方形/長方形 246">
          <a:extLst>
            <a:ext uri="{FF2B5EF4-FFF2-40B4-BE49-F238E27FC236}">
              <a16:creationId xmlns:a16="http://schemas.microsoft.com/office/drawing/2014/main" xmlns="" id="{8DE7EEF5-AE5A-4A44-9D07-9835F44A5A68}"/>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48" name="正方形/長方形 247">
          <a:extLst>
            <a:ext uri="{FF2B5EF4-FFF2-40B4-BE49-F238E27FC236}">
              <a16:creationId xmlns:a16="http://schemas.microsoft.com/office/drawing/2014/main" xmlns="" id="{AAD23099-9D61-43CE-9864-19F1E54D8709}"/>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49" name="正方形/長方形 248">
          <a:extLst>
            <a:ext uri="{FF2B5EF4-FFF2-40B4-BE49-F238E27FC236}">
              <a16:creationId xmlns:a16="http://schemas.microsoft.com/office/drawing/2014/main" xmlns="" id="{518D05A4-D2B3-4811-9205-2CA3DE58310F}"/>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50" name="正方形/長方形 249">
          <a:extLst>
            <a:ext uri="{FF2B5EF4-FFF2-40B4-BE49-F238E27FC236}">
              <a16:creationId xmlns:a16="http://schemas.microsoft.com/office/drawing/2014/main" xmlns="" id="{D328A070-7AE6-4143-8A74-D175CED84FD5}"/>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51" name="正方形/長方形 250">
          <a:extLst>
            <a:ext uri="{FF2B5EF4-FFF2-40B4-BE49-F238E27FC236}">
              <a16:creationId xmlns:a16="http://schemas.microsoft.com/office/drawing/2014/main" xmlns="" id="{0191F720-8F27-44E2-870F-7626CE21E55E}"/>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52" name="正方形/長方形 251">
          <a:extLst>
            <a:ext uri="{FF2B5EF4-FFF2-40B4-BE49-F238E27FC236}">
              <a16:creationId xmlns:a16="http://schemas.microsoft.com/office/drawing/2014/main" xmlns="" id="{5922EFC2-329A-4980-8F99-75DD31B27125}"/>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53" name="正方形/長方形 252">
          <a:extLst>
            <a:ext uri="{FF2B5EF4-FFF2-40B4-BE49-F238E27FC236}">
              <a16:creationId xmlns:a16="http://schemas.microsoft.com/office/drawing/2014/main" xmlns="" id="{72F3EE9C-02AD-4A96-8EFA-99ACD7B15398}"/>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54" name="正方形/長方形 253">
          <a:extLst>
            <a:ext uri="{FF2B5EF4-FFF2-40B4-BE49-F238E27FC236}">
              <a16:creationId xmlns:a16="http://schemas.microsoft.com/office/drawing/2014/main" xmlns="" id="{F2DD5CE5-A67F-4060-A32E-7B29F4E2AFEA}"/>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55" name="正方形/長方形 254">
          <a:extLst>
            <a:ext uri="{FF2B5EF4-FFF2-40B4-BE49-F238E27FC236}">
              <a16:creationId xmlns:a16="http://schemas.microsoft.com/office/drawing/2014/main" xmlns="" id="{8B6A8E63-32DF-4FE9-BB3F-EAB95A816BFB}"/>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56" name="正方形/長方形 255">
          <a:extLst>
            <a:ext uri="{FF2B5EF4-FFF2-40B4-BE49-F238E27FC236}">
              <a16:creationId xmlns:a16="http://schemas.microsoft.com/office/drawing/2014/main" xmlns="" id="{CDD6A7D7-BE5D-4F81-BF6A-358539A2DA48}"/>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57" name="正方形/長方形 256">
          <a:extLst>
            <a:ext uri="{FF2B5EF4-FFF2-40B4-BE49-F238E27FC236}">
              <a16:creationId xmlns:a16="http://schemas.microsoft.com/office/drawing/2014/main" xmlns="" id="{7C688930-6E71-496D-A0E1-28EA487D12FE}"/>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58" name="正方形/長方形 257">
          <a:extLst>
            <a:ext uri="{FF2B5EF4-FFF2-40B4-BE49-F238E27FC236}">
              <a16:creationId xmlns:a16="http://schemas.microsoft.com/office/drawing/2014/main" xmlns="" id="{100F9A53-C7C8-4F50-9BF7-13EB94615C2F}"/>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59" name="テキスト ボックス 258">
          <a:extLst>
            <a:ext uri="{FF2B5EF4-FFF2-40B4-BE49-F238E27FC236}">
              <a16:creationId xmlns:a16="http://schemas.microsoft.com/office/drawing/2014/main" xmlns="" id="{8DF8FAD0-07BB-4854-9C67-A3B59036FF0D}"/>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60" name="直線コネクタ 259">
          <a:extLst>
            <a:ext uri="{FF2B5EF4-FFF2-40B4-BE49-F238E27FC236}">
              <a16:creationId xmlns:a16="http://schemas.microsoft.com/office/drawing/2014/main" xmlns="" id="{43420E42-79DC-40F8-8CA5-D7EB77B66446}"/>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108</xdr:row>
      <xdr:rowOff>152400</xdr:rowOff>
    </xdr:from>
    <xdr:to>
      <xdr:col>28</xdr:col>
      <xdr:colOff>114300</xdr:colOff>
      <xdr:row>108</xdr:row>
      <xdr:rowOff>152400</xdr:rowOff>
    </xdr:to>
    <xdr:cxnSp macro="">
      <xdr:nvCxnSpPr>
        <xdr:cNvPr id="261" name="直線コネクタ 260">
          <a:extLst>
            <a:ext uri="{FF2B5EF4-FFF2-40B4-BE49-F238E27FC236}">
              <a16:creationId xmlns:a16="http://schemas.microsoft.com/office/drawing/2014/main" xmlns="" id="{CEFDDB88-4ED6-4BE8-BAA1-7E52A05A250A}"/>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108</xdr:row>
      <xdr:rowOff>10177</xdr:rowOff>
    </xdr:from>
    <xdr:ext cx="338939" cy="259045"/>
    <xdr:sp macro="" textlink="">
      <xdr:nvSpPr>
        <xdr:cNvPr id="262" name="テキスト ボックス 261">
          <a:extLst>
            <a:ext uri="{FF2B5EF4-FFF2-40B4-BE49-F238E27FC236}">
              <a16:creationId xmlns:a16="http://schemas.microsoft.com/office/drawing/2014/main" xmlns="" id="{235FF0D0-0BB9-4017-9859-059EFF149ECB}"/>
            </a:ext>
          </a:extLst>
        </xdr:cNvPr>
        <xdr:cNvSpPr txBox="1"/>
      </xdr:nvSpPr>
      <xdr:spPr>
        <a:xfrm>
          <a:off x="423061" y="18526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263" name="直線コネクタ 262">
          <a:extLst>
            <a:ext uri="{FF2B5EF4-FFF2-40B4-BE49-F238E27FC236}">
              <a16:creationId xmlns:a16="http://schemas.microsoft.com/office/drawing/2014/main" xmlns="" id="{0BFF9692-97B3-415C-B13B-D1224F0E4544}"/>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264" name="テキスト ボックス 263">
          <a:extLst>
            <a:ext uri="{FF2B5EF4-FFF2-40B4-BE49-F238E27FC236}">
              <a16:creationId xmlns:a16="http://schemas.microsoft.com/office/drawing/2014/main" xmlns="" id="{9E25475C-BFE9-43AE-BF79-3B453E876AC8}"/>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265" name="直線コネクタ 264">
          <a:extLst>
            <a:ext uri="{FF2B5EF4-FFF2-40B4-BE49-F238E27FC236}">
              <a16:creationId xmlns:a16="http://schemas.microsoft.com/office/drawing/2014/main" xmlns="" id="{2CA87380-2D4A-4E6A-803C-857E157D3401}"/>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266" name="テキスト ボックス 265">
          <a:extLst>
            <a:ext uri="{FF2B5EF4-FFF2-40B4-BE49-F238E27FC236}">
              <a16:creationId xmlns:a16="http://schemas.microsoft.com/office/drawing/2014/main" xmlns="" id="{9EDC54E8-F06E-4C45-9BCA-29582EB8B1CE}"/>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267" name="直線コネクタ 266">
          <a:extLst>
            <a:ext uri="{FF2B5EF4-FFF2-40B4-BE49-F238E27FC236}">
              <a16:creationId xmlns:a16="http://schemas.microsoft.com/office/drawing/2014/main" xmlns="" id="{0B253BF7-A4F5-4263-A6E1-4C452B520CEC}"/>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268" name="テキスト ボックス 267">
          <a:extLst>
            <a:ext uri="{FF2B5EF4-FFF2-40B4-BE49-F238E27FC236}">
              <a16:creationId xmlns:a16="http://schemas.microsoft.com/office/drawing/2014/main" xmlns="" id="{164FA8D7-6D23-4163-86C2-31970BA7A21D}"/>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269" name="直線コネクタ 268">
          <a:extLst>
            <a:ext uri="{FF2B5EF4-FFF2-40B4-BE49-F238E27FC236}">
              <a16:creationId xmlns:a16="http://schemas.microsoft.com/office/drawing/2014/main" xmlns="" id="{53857D6A-C5D4-4612-91DD-A7E51930F9F5}"/>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99</xdr:row>
      <xdr:rowOff>29227</xdr:rowOff>
    </xdr:from>
    <xdr:ext cx="467179" cy="259045"/>
    <xdr:sp macro="" textlink="">
      <xdr:nvSpPr>
        <xdr:cNvPr id="270" name="テキスト ボックス 269">
          <a:extLst>
            <a:ext uri="{FF2B5EF4-FFF2-40B4-BE49-F238E27FC236}">
              <a16:creationId xmlns:a16="http://schemas.microsoft.com/office/drawing/2014/main" xmlns="" id="{72BED6E3-3839-442A-8B14-55B3802C395C}"/>
            </a:ext>
          </a:extLst>
        </xdr:cNvPr>
        <xdr:cNvSpPr txBox="1"/>
      </xdr:nvSpPr>
      <xdr:spPr>
        <a:xfrm>
          <a:off x="294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71" name="直線コネクタ 270">
          <a:extLst>
            <a:ext uri="{FF2B5EF4-FFF2-40B4-BE49-F238E27FC236}">
              <a16:creationId xmlns:a16="http://schemas.microsoft.com/office/drawing/2014/main" xmlns="" id="{ACF894D5-97B6-4A4F-8BA1-860B8E6506BC}"/>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96</xdr:row>
      <xdr:rowOff>162577</xdr:rowOff>
    </xdr:from>
    <xdr:ext cx="467179" cy="259045"/>
    <xdr:sp macro="" textlink="">
      <xdr:nvSpPr>
        <xdr:cNvPr id="272" name="テキスト ボックス 271">
          <a:extLst>
            <a:ext uri="{FF2B5EF4-FFF2-40B4-BE49-F238E27FC236}">
              <a16:creationId xmlns:a16="http://schemas.microsoft.com/office/drawing/2014/main" xmlns="" id="{6FD54D73-EA25-4047-AEAA-FFA8772E230E}"/>
            </a:ext>
          </a:extLst>
        </xdr:cNvPr>
        <xdr:cNvSpPr txBox="1"/>
      </xdr:nvSpPr>
      <xdr:spPr>
        <a:xfrm>
          <a:off x="294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273" name="【市民会館】&#10;有形固定資産減価償却率グラフ枠">
          <a:extLst>
            <a:ext uri="{FF2B5EF4-FFF2-40B4-BE49-F238E27FC236}">
              <a16:creationId xmlns:a16="http://schemas.microsoft.com/office/drawing/2014/main" xmlns="" id="{6FA08A39-A457-4425-A797-DE6D7E841997}"/>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82550</xdr:rowOff>
    </xdr:from>
    <xdr:to>
      <xdr:col>24</xdr:col>
      <xdr:colOff>62865</xdr:colOff>
      <xdr:row>108</xdr:row>
      <xdr:rowOff>152400</xdr:rowOff>
    </xdr:to>
    <xdr:cxnSp macro="">
      <xdr:nvCxnSpPr>
        <xdr:cNvPr id="274" name="直線コネクタ 273">
          <a:extLst>
            <a:ext uri="{FF2B5EF4-FFF2-40B4-BE49-F238E27FC236}">
              <a16:creationId xmlns:a16="http://schemas.microsoft.com/office/drawing/2014/main" xmlns="" id="{80255BBA-A242-4967-BAB8-B20BD9EE5A93}"/>
            </a:ext>
          </a:extLst>
        </xdr:cNvPr>
        <xdr:cNvCxnSpPr/>
      </xdr:nvCxnSpPr>
      <xdr:spPr>
        <a:xfrm flipV="1">
          <a:off x="4634865" y="17399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340478" cy="259045"/>
    <xdr:sp macro="" textlink="">
      <xdr:nvSpPr>
        <xdr:cNvPr id="275" name="【市民会館】&#10;有形固定資産減価償却率最小値テキスト">
          <a:extLst>
            <a:ext uri="{FF2B5EF4-FFF2-40B4-BE49-F238E27FC236}">
              <a16:creationId xmlns:a16="http://schemas.microsoft.com/office/drawing/2014/main" xmlns="" id="{9D65823D-ADE4-4308-8DEA-DB35978944CD}"/>
            </a:ext>
          </a:extLst>
        </xdr:cNvPr>
        <xdr:cNvSpPr txBox="1"/>
      </xdr:nvSpPr>
      <xdr:spPr>
        <a:xfrm>
          <a:off x="4673600" y="186728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276" name="直線コネクタ 275">
          <a:extLst>
            <a:ext uri="{FF2B5EF4-FFF2-40B4-BE49-F238E27FC236}">
              <a16:creationId xmlns:a16="http://schemas.microsoft.com/office/drawing/2014/main" xmlns="" id="{974B7FFE-B615-460B-B590-DEC41AE49214}"/>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29227</xdr:rowOff>
    </xdr:from>
    <xdr:ext cx="469744" cy="259045"/>
    <xdr:sp macro="" textlink="">
      <xdr:nvSpPr>
        <xdr:cNvPr id="277" name="【市民会館】&#10;有形固定資産減価償却率最大値テキスト">
          <a:extLst>
            <a:ext uri="{FF2B5EF4-FFF2-40B4-BE49-F238E27FC236}">
              <a16:creationId xmlns:a16="http://schemas.microsoft.com/office/drawing/2014/main" xmlns="" id="{27820F2A-2370-4CB2-B700-D654E2D6A593}"/>
            </a:ext>
          </a:extLst>
        </xdr:cNvPr>
        <xdr:cNvSpPr txBox="1"/>
      </xdr:nvSpPr>
      <xdr:spPr>
        <a:xfrm>
          <a:off x="4673600" y="1717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82550</xdr:rowOff>
    </xdr:from>
    <xdr:to>
      <xdr:col>24</xdr:col>
      <xdr:colOff>152400</xdr:colOff>
      <xdr:row>101</xdr:row>
      <xdr:rowOff>82550</xdr:rowOff>
    </xdr:to>
    <xdr:cxnSp macro="">
      <xdr:nvCxnSpPr>
        <xdr:cNvPr id="278" name="直線コネクタ 277">
          <a:extLst>
            <a:ext uri="{FF2B5EF4-FFF2-40B4-BE49-F238E27FC236}">
              <a16:creationId xmlns:a16="http://schemas.microsoft.com/office/drawing/2014/main" xmlns="" id="{69800CAD-8A3B-4159-850A-9F24454DECE1}"/>
            </a:ext>
          </a:extLst>
        </xdr:cNvPr>
        <xdr:cNvCxnSpPr/>
      </xdr:nvCxnSpPr>
      <xdr:spPr>
        <a:xfrm>
          <a:off x="4546600" y="1739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154957</xdr:rowOff>
    </xdr:from>
    <xdr:ext cx="405111" cy="259045"/>
    <xdr:sp macro="" textlink="">
      <xdr:nvSpPr>
        <xdr:cNvPr id="279" name="【市民会館】&#10;有形固定資産減価償却率平均値テキスト">
          <a:extLst>
            <a:ext uri="{FF2B5EF4-FFF2-40B4-BE49-F238E27FC236}">
              <a16:creationId xmlns:a16="http://schemas.microsoft.com/office/drawing/2014/main" xmlns="" id="{D8EB53CC-BD28-406D-BD77-0EF7D74658E4}"/>
            </a:ext>
          </a:extLst>
        </xdr:cNvPr>
        <xdr:cNvSpPr txBox="1"/>
      </xdr:nvSpPr>
      <xdr:spPr>
        <a:xfrm>
          <a:off x="4673600" y="179857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5080</xdr:rowOff>
    </xdr:from>
    <xdr:to>
      <xdr:col>24</xdr:col>
      <xdr:colOff>114300</xdr:colOff>
      <xdr:row>105</xdr:row>
      <xdr:rowOff>106680</xdr:rowOff>
    </xdr:to>
    <xdr:sp macro="" textlink="">
      <xdr:nvSpPr>
        <xdr:cNvPr id="280" name="フローチャート: 判断 279">
          <a:extLst>
            <a:ext uri="{FF2B5EF4-FFF2-40B4-BE49-F238E27FC236}">
              <a16:creationId xmlns:a16="http://schemas.microsoft.com/office/drawing/2014/main" xmlns="" id="{7F5ADD7E-99B9-4930-8567-81C09FD6748C}"/>
            </a:ext>
          </a:extLst>
        </xdr:cNvPr>
        <xdr:cNvSpPr/>
      </xdr:nvSpPr>
      <xdr:spPr>
        <a:xfrm>
          <a:off x="4584700" y="18007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167639</xdr:rowOff>
    </xdr:from>
    <xdr:to>
      <xdr:col>20</xdr:col>
      <xdr:colOff>38100</xdr:colOff>
      <xdr:row>105</xdr:row>
      <xdr:rowOff>97789</xdr:rowOff>
    </xdr:to>
    <xdr:sp macro="" textlink="">
      <xdr:nvSpPr>
        <xdr:cNvPr id="281" name="フローチャート: 判断 280">
          <a:extLst>
            <a:ext uri="{FF2B5EF4-FFF2-40B4-BE49-F238E27FC236}">
              <a16:creationId xmlns:a16="http://schemas.microsoft.com/office/drawing/2014/main" xmlns="" id="{F8BB3517-B1C7-472A-A91C-9C2F9B1F6198}"/>
            </a:ext>
          </a:extLst>
        </xdr:cNvPr>
        <xdr:cNvSpPr/>
      </xdr:nvSpPr>
      <xdr:spPr>
        <a:xfrm>
          <a:off x="3746500" y="17998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170180</xdr:rowOff>
    </xdr:from>
    <xdr:to>
      <xdr:col>15</xdr:col>
      <xdr:colOff>101600</xdr:colOff>
      <xdr:row>105</xdr:row>
      <xdr:rowOff>100330</xdr:rowOff>
    </xdr:to>
    <xdr:sp macro="" textlink="">
      <xdr:nvSpPr>
        <xdr:cNvPr id="282" name="フローチャート: 判断 281">
          <a:extLst>
            <a:ext uri="{FF2B5EF4-FFF2-40B4-BE49-F238E27FC236}">
              <a16:creationId xmlns:a16="http://schemas.microsoft.com/office/drawing/2014/main" xmlns="" id="{53FC5F91-F458-4CA3-BAD9-7FE94B271523}"/>
            </a:ext>
          </a:extLst>
        </xdr:cNvPr>
        <xdr:cNvSpPr/>
      </xdr:nvSpPr>
      <xdr:spPr>
        <a:xfrm>
          <a:off x="2857500" y="1800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165100</xdr:rowOff>
    </xdr:from>
    <xdr:to>
      <xdr:col>10</xdr:col>
      <xdr:colOff>165100</xdr:colOff>
      <xdr:row>105</xdr:row>
      <xdr:rowOff>95250</xdr:rowOff>
    </xdr:to>
    <xdr:sp macro="" textlink="">
      <xdr:nvSpPr>
        <xdr:cNvPr id="283" name="フローチャート: 判断 282">
          <a:extLst>
            <a:ext uri="{FF2B5EF4-FFF2-40B4-BE49-F238E27FC236}">
              <a16:creationId xmlns:a16="http://schemas.microsoft.com/office/drawing/2014/main" xmlns="" id="{FFAE2DD2-142E-469A-BE4D-332E26C7239D}"/>
            </a:ext>
          </a:extLst>
        </xdr:cNvPr>
        <xdr:cNvSpPr/>
      </xdr:nvSpPr>
      <xdr:spPr>
        <a:xfrm>
          <a:off x="1968500" y="1799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284" name="テキスト ボックス 283">
          <a:extLst>
            <a:ext uri="{FF2B5EF4-FFF2-40B4-BE49-F238E27FC236}">
              <a16:creationId xmlns:a16="http://schemas.microsoft.com/office/drawing/2014/main" xmlns="" id="{E6354A61-56AD-49E0-BA35-B07282137E09}"/>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285" name="テキスト ボックス 284">
          <a:extLst>
            <a:ext uri="{FF2B5EF4-FFF2-40B4-BE49-F238E27FC236}">
              <a16:creationId xmlns:a16="http://schemas.microsoft.com/office/drawing/2014/main" xmlns="" id="{04771A62-C050-4D9E-B2C1-FEEA1584613C}"/>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286" name="テキスト ボックス 285">
          <a:extLst>
            <a:ext uri="{FF2B5EF4-FFF2-40B4-BE49-F238E27FC236}">
              <a16:creationId xmlns:a16="http://schemas.microsoft.com/office/drawing/2014/main" xmlns="" id="{329B374D-C77F-43F7-B0A4-C55AD5B25956}"/>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287" name="テキスト ボックス 286">
          <a:extLst>
            <a:ext uri="{FF2B5EF4-FFF2-40B4-BE49-F238E27FC236}">
              <a16:creationId xmlns:a16="http://schemas.microsoft.com/office/drawing/2014/main" xmlns="" id="{CD66E08C-A240-4B2B-83A1-660583F2706B}"/>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288" name="テキスト ボックス 287">
          <a:extLst>
            <a:ext uri="{FF2B5EF4-FFF2-40B4-BE49-F238E27FC236}">
              <a16:creationId xmlns:a16="http://schemas.microsoft.com/office/drawing/2014/main" xmlns="" id="{CBB8C7D8-0501-4325-A466-01E487724043}"/>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39370</xdr:rowOff>
    </xdr:from>
    <xdr:to>
      <xdr:col>24</xdr:col>
      <xdr:colOff>114300</xdr:colOff>
      <xdr:row>102</xdr:row>
      <xdr:rowOff>140970</xdr:rowOff>
    </xdr:to>
    <xdr:sp macro="" textlink="">
      <xdr:nvSpPr>
        <xdr:cNvPr id="289" name="楕円 288">
          <a:extLst>
            <a:ext uri="{FF2B5EF4-FFF2-40B4-BE49-F238E27FC236}">
              <a16:creationId xmlns:a16="http://schemas.microsoft.com/office/drawing/2014/main" xmlns="" id="{09D0EBE5-D57A-4D28-8E1E-473F0A29C87F}"/>
            </a:ext>
          </a:extLst>
        </xdr:cNvPr>
        <xdr:cNvSpPr/>
      </xdr:nvSpPr>
      <xdr:spPr>
        <a:xfrm>
          <a:off x="4584700" y="17527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62247</xdr:rowOff>
    </xdr:from>
    <xdr:ext cx="405111" cy="259045"/>
    <xdr:sp macro="" textlink="">
      <xdr:nvSpPr>
        <xdr:cNvPr id="290" name="【市民会館】&#10;有形固定資産減価償却率該当値テキスト">
          <a:extLst>
            <a:ext uri="{FF2B5EF4-FFF2-40B4-BE49-F238E27FC236}">
              <a16:creationId xmlns:a16="http://schemas.microsoft.com/office/drawing/2014/main" xmlns="" id="{0E8F35A7-08D1-4730-877F-7CD3D48FD316}"/>
            </a:ext>
          </a:extLst>
        </xdr:cNvPr>
        <xdr:cNvSpPr txBox="1"/>
      </xdr:nvSpPr>
      <xdr:spPr>
        <a:xfrm>
          <a:off x="4673600" y="17378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58420</xdr:rowOff>
    </xdr:from>
    <xdr:to>
      <xdr:col>20</xdr:col>
      <xdr:colOff>38100</xdr:colOff>
      <xdr:row>102</xdr:row>
      <xdr:rowOff>160020</xdr:rowOff>
    </xdr:to>
    <xdr:sp macro="" textlink="">
      <xdr:nvSpPr>
        <xdr:cNvPr id="291" name="楕円 290">
          <a:extLst>
            <a:ext uri="{FF2B5EF4-FFF2-40B4-BE49-F238E27FC236}">
              <a16:creationId xmlns:a16="http://schemas.microsoft.com/office/drawing/2014/main" xmlns="" id="{7D7505D9-18F7-45A9-A429-FF6CFDF4DAB9}"/>
            </a:ext>
          </a:extLst>
        </xdr:cNvPr>
        <xdr:cNvSpPr/>
      </xdr:nvSpPr>
      <xdr:spPr>
        <a:xfrm>
          <a:off x="3746500" y="17546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90170</xdr:rowOff>
    </xdr:from>
    <xdr:to>
      <xdr:col>24</xdr:col>
      <xdr:colOff>63500</xdr:colOff>
      <xdr:row>102</xdr:row>
      <xdr:rowOff>109220</xdr:rowOff>
    </xdr:to>
    <xdr:cxnSp macro="">
      <xdr:nvCxnSpPr>
        <xdr:cNvPr id="292" name="直線コネクタ 291">
          <a:extLst>
            <a:ext uri="{FF2B5EF4-FFF2-40B4-BE49-F238E27FC236}">
              <a16:creationId xmlns:a16="http://schemas.microsoft.com/office/drawing/2014/main" xmlns="" id="{4CC12FB5-1BF9-4137-873C-99E4A1604D3D}"/>
            </a:ext>
          </a:extLst>
        </xdr:cNvPr>
        <xdr:cNvCxnSpPr/>
      </xdr:nvCxnSpPr>
      <xdr:spPr>
        <a:xfrm flipV="1">
          <a:off x="3797300" y="1757807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63500</xdr:rowOff>
    </xdr:from>
    <xdr:to>
      <xdr:col>15</xdr:col>
      <xdr:colOff>101600</xdr:colOff>
      <xdr:row>102</xdr:row>
      <xdr:rowOff>165100</xdr:rowOff>
    </xdr:to>
    <xdr:sp macro="" textlink="">
      <xdr:nvSpPr>
        <xdr:cNvPr id="293" name="楕円 292">
          <a:extLst>
            <a:ext uri="{FF2B5EF4-FFF2-40B4-BE49-F238E27FC236}">
              <a16:creationId xmlns:a16="http://schemas.microsoft.com/office/drawing/2014/main" xmlns="" id="{976FCCD8-B099-431B-9538-C51C969598FE}"/>
            </a:ext>
          </a:extLst>
        </xdr:cNvPr>
        <xdr:cNvSpPr/>
      </xdr:nvSpPr>
      <xdr:spPr>
        <a:xfrm>
          <a:off x="2857500" y="1755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109220</xdr:rowOff>
    </xdr:from>
    <xdr:to>
      <xdr:col>19</xdr:col>
      <xdr:colOff>177800</xdr:colOff>
      <xdr:row>102</xdr:row>
      <xdr:rowOff>114300</xdr:rowOff>
    </xdr:to>
    <xdr:cxnSp macro="">
      <xdr:nvCxnSpPr>
        <xdr:cNvPr id="294" name="直線コネクタ 293">
          <a:extLst>
            <a:ext uri="{FF2B5EF4-FFF2-40B4-BE49-F238E27FC236}">
              <a16:creationId xmlns:a16="http://schemas.microsoft.com/office/drawing/2014/main" xmlns="" id="{968B0022-B604-45A1-B9E5-E531B9DEFBEF}"/>
            </a:ext>
          </a:extLst>
        </xdr:cNvPr>
        <xdr:cNvCxnSpPr/>
      </xdr:nvCxnSpPr>
      <xdr:spPr>
        <a:xfrm flipV="1">
          <a:off x="2908300" y="17597120"/>
          <a:ext cx="8890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81280</xdr:rowOff>
    </xdr:from>
    <xdr:to>
      <xdr:col>10</xdr:col>
      <xdr:colOff>165100</xdr:colOff>
      <xdr:row>103</xdr:row>
      <xdr:rowOff>11430</xdr:rowOff>
    </xdr:to>
    <xdr:sp macro="" textlink="">
      <xdr:nvSpPr>
        <xdr:cNvPr id="295" name="楕円 294">
          <a:extLst>
            <a:ext uri="{FF2B5EF4-FFF2-40B4-BE49-F238E27FC236}">
              <a16:creationId xmlns:a16="http://schemas.microsoft.com/office/drawing/2014/main" xmlns="" id="{7A0DB19F-8939-4730-8A61-256CB78B15FD}"/>
            </a:ext>
          </a:extLst>
        </xdr:cNvPr>
        <xdr:cNvSpPr/>
      </xdr:nvSpPr>
      <xdr:spPr>
        <a:xfrm>
          <a:off x="1968500" y="17569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114300</xdr:rowOff>
    </xdr:from>
    <xdr:to>
      <xdr:col>15</xdr:col>
      <xdr:colOff>50800</xdr:colOff>
      <xdr:row>102</xdr:row>
      <xdr:rowOff>132080</xdr:rowOff>
    </xdr:to>
    <xdr:cxnSp macro="">
      <xdr:nvCxnSpPr>
        <xdr:cNvPr id="296" name="直線コネクタ 295">
          <a:extLst>
            <a:ext uri="{FF2B5EF4-FFF2-40B4-BE49-F238E27FC236}">
              <a16:creationId xmlns:a16="http://schemas.microsoft.com/office/drawing/2014/main" xmlns="" id="{11291044-22C2-458F-9AFE-23E3D2C6B412}"/>
            </a:ext>
          </a:extLst>
        </xdr:cNvPr>
        <xdr:cNvCxnSpPr/>
      </xdr:nvCxnSpPr>
      <xdr:spPr>
        <a:xfrm flipV="1">
          <a:off x="2019300" y="17602200"/>
          <a:ext cx="88900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88916</xdr:rowOff>
    </xdr:from>
    <xdr:ext cx="405111" cy="259045"/>
    <xdr:sp macro="" textlink="">
      <xdr:nvSpPr>
        <xdr:cNvPr id="297" name="n_1aveValue【市民会館】&#10;有形固定資産減価償却率">
          <a:extLst>
            <a:ext uri="{FF2B5EF4-FFF2-40B4-BE49-F238E27FC236}">
              <a16:creationId xmlns:a16="http://schemas.microsoft.com/office/drawing/2014/main" xmlns="" id="{BBD43FA9-9CFB-4DCC-B339-D266DB0B8F44}"/>
            </a:ext>
          </a:extLst>
        </xdr:cNvPr>
        <xdr:cNvSpPr txBox="1"/>
      </xdr:nvSpPr>
      <xdr:spPr>
        <a:xfrm>
          <a:off x="3582044" y="18091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91457</xdr:rowOff>
    </xdr:from>
    <xdr:ext cx="405111" cy="259045"/>
    <xdr:sp macro="" textlink="">
      <xdr:nvSpPr>
        <xdr:cNvPr id="298" name="n_2aveValue【市民会館】&#10;有形固定資産減価償却率">
          <a:extLst>
            <a:ext uri="{FF2B5EF4-FFF2-40B4-BE49-F238E27FC236}">
              <a16:creationId xmlns:a16="http://schemas.microsoft.com/office/drawing/2014/main" xmlns="" id="{32515A85-A61B-4352-8D90-E6D92E063DFA}"/>
            </a:ext>
          </a:extLst>
        </xdr:cNvPr>
        <xdr:cNvSpPr txBox="1"/>
      </xdr:nvSpPr>
      <xdr:spPr>
        <a:xfrm>
          <a:off x="2705744" y="1809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86377</xdr:rowOff>
    </xdr:from>
    <xdr:ext cx="405111" cy="259045"/>
    <xdr:sp macro="" textlink="">
      <xdr:nvSpPr>
        <xdr:cNvPr id="299" name="n_3aveValue【市民会館】&#10;有形固定資産減価償却率">
          <a:extLst>
            <a:ext uri="{FF2B5EF4-FFF2-40B4-BE49-F238E27FC236}">
              <a16:creationId xmlns:a16="http://schemas.microsoft.com/office/drawing/2014/main" xmlns="" id="{55E0253D-263D-404D-9AF3-77D16A13FFC3}"/>
            </a:ext>
          </a:extLst>
        </xdr:cNvPr>
        <xdr:cNvSpPr txBox="1"/>
      </xdr:nvSpPr>
      <xdr:spPr>
        <a:xfrm>
          <a:off x="1816744" y="18088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5097</xdr:rowOff>
    </xdr:from>
    <xdr:ext cx="405111" cy="259045"/>
    <xdr:sp macro="" textlink="">
      <xdr:nvSpPr>
        <xdr:cNvPr id="300" name="n_1mainValue【市民会館】&#10;有形固定資産減価償却率">
          <a:extLst>
            <a:ext uri="{FF2B5EF4-FFF2-40B4-BE49-F238E27FC236}">
              <a16:creationId xmlns:a16="http://schemas.microsoft.com/office/drawing/2014/main" xmlns="" id="{3EAE2FA5-F429-457C-B433-1267DD5D5786}"/>
            </a:ext>
          </a:extLst>
        </xdr:cNvPr>
        <xdr:cNvSpPr txBox="1"/>
      </xdr:nvSpPr>
      <xdr:spPr>
        <a:xfrm>
          <a:off x="3582044" y="17321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10177</xdr:rowOff>
    </xdr:from>
    <xdr:ext cx="405111" cy="259045"/>
    <xdr:sp macro="" textlink="">
      <xdr:nvSpPr>
        <xdr:cNvPr id="301" name="n_2mainValue【市民会館】&#10;有形固定資産減価償却率">
          <a:extLst>
            <a:ext uri="{FF2B5EF4-FFF2-40B4-BE49-F238E27FC236}">
              <a16:creationId xmlns:a16="http://schemas.microsoft.com/office/drawing/2014/main" xmlns="" id="{EB62F27D-CF13-47E6-88F5-50BDA99B763C}"/>
            </a:ext>
          </a:extLst>
        </xdr:cNvPr>
        <xdr:cNvSpPr txBox="1"/>
      </xdr:nvSpPr>
      <xdr:spPr>
        <a:xfrm>
          <a:off x="2705744" y="1732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27957</xdr:rowOff>
    </xdr:from>
    <xdr:ext cx="405111" cy="259045"/>
    <xdr:sp macro="" textlink="">
      <xdr:nvSpPr>
        <xdr:cNvPr id="302" name="n_3mainValue【市民会館】&#10;有形固定資産減価償却率">
          <a:extLst>
            <a:ext uri="{FF2B5EF4-FFF2-40B4-BE49-F238E27FC236}">
              <a16:creationId xmlns:a16="http://schemas.microsoft.com/office/drawing/2014/main" xmlns="" id="{785A76F2-3F5C-4EEB-BA50-6D6A609F5C40}"/>
            </a:ext>
          </a:extLst>
        </xdr:cNvPr>
        <xdr:cNvSpPr txBox="1"/>
      </xdr:nvSpPr>
      <xdr:spPr>
        <a:xfrm>
          <a:off x="1816744" y="17344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03" name="正方形/長方形 302">
          <a:extLst>
            <a:ext uri="{FF2B5EF4-FFF2-40B4-BE49-F238E27FC236}">
              <a16:creationId xmlns:a16="http://schemas.microsoft.com/office/drawing/2014/main" xmlns="" id="{D0ED01EC-D3C7-40AF-ACD8-CDB025E0D9B7}"/>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04" name="正方形/長方形 303">
          <a:extLst>
            <a:ext uri="{FF2B5EF4-FFF2-40B4-BE49-F238E27FC236}">
              <a16:creationId xmlns:a16="http://schemas.microsoft.com/office/drawing/2014/main" xmlns="" id="{5DE5071A-707D-4B9B-B617-BF2212BE2A07}"/>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05" name="正方形/長方形 304">
          <a:extLst>
            <a:ext uri="{FF2B5EF4-FFF2-40B4-BE49-F238E27FC236}">
              <a16:creationId xmlns:a16="http://schemas.microsoft.com/office/drawing/2014/main" xmlns="" id="{9EB65AC4-94F2-4EB7-89F9-AB46EE7F6D7F}"/>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06" name="正方形/長方形 305">
          <a:extLst>
            <a:ext uri="{FF2B5EF4-FFF2-40B4-BE49-F238E27FC236}">
              <a16:creationId xmlns:a16="http://schemas.microsoft.com/office/drawing/2014/main" xmlns="" id="{51960214-7DE1-4C06-9DA6-9496F920EDC8}"/>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07" name="正方形/長方形 306">
          <a:extLst>
            <a:ext uri="{FF2B5EF4-FFF2-40B4-BE49-F238E27FC236}">
              <a16:creationId xmlns:a16="http://schemas.microsoft.com/office/drawing/2014/main" xmlns="" id="{B9D5D871-47B9-442A-B21B-6F94C809DB22}"/>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08" name="正方形/長方形 307">
          <a:extLst>
            <a:ext uri="{FF2B5EF4-FFF2-40B4-BE49-F238E27FC236}">
              <a16:creationId xmlns:a16="http://schemas.microsoft.com/office/drawing/2014/main" xmlns="" id="{C64761BC-A9CE-405C-A2BB-D5D1BA3E55B4}"/>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09" name="正方形/長方形 308">
          <a:extLst>
            <a:ext uri="{FF2B5EF4-FFF2-40B4-BE49-F238E27FC236}">
              <a16:creationId xmlns:a16="http://schemas.microsoft.com/office/drawing/2014/main" xmlns="" id="{99DC2456-30F1-4F93-A5B0-CD706367E189}"/>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10" name="正方形/長方形 309">
          <a:extLst>
            <a:ext uri="{FF2B5EF4-FFF2-40B4-BE49-F238E27FC236}">
              <a16:creationId xmlns:a16="http://schemas.microsoft.com/office/drawing/2014/main" xmlns="" id="{A8AA3954-A47E-4B00-803B-3122A8292CBA}"/>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11" name="テキスト ボックス 310">
          <a:extLst>
            <a:ext uri="{FF2B5EF4-FFF2-40B4-BE49-F238E27FC236}">
              <a16:creationId xmlns:a16="http://schemas.microsoft.com/office/drawing/2014/main" xmlns="" id="{6AF0C84A-A9F9-4F66-8BFF-AD260E50C9CA}"/>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12" name="直線コネクタ 311">
          <a:extLst>
            <a:ext uri="{FF2B5EF4-FFF2-40B4-BE49-F238E27FC236}">
              <a16:creationId xmlns:a16="http://schemas.microsoft.com/office/drawing/2014/main" xmlns="" id="{2269F1D5-D6EE-42FC-8EE8-A70EB3F20AE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13" name="直線コネクタ 312">
          <a:extLst>
            <a:ext uri="{FF2B5EF4-FFF2-40B4-BE49-F238E27FC236}">
              <a16:creationId xmlns:a16="http://schemas.microsoft.com/office/drawing/2014/main" xmlns="" id="{3ADE2B3E-9F33-442B-A831-26A5DD2DCFFC}"/>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14" name="テキスト ボックス 313">
          <a:extLst>
            <a:ext uri="{FF2B5EF4-FFF2-40B4-BE49-F238E27FC236}">
              <a16:creationId xmlns:a16="http://schemas.microsoft.com/office/drawing/2014/main" xmlns="" id="{9D934B90-76B2-4AC8-8945-48F3E7D8F305}"/>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15" name="直線コネクタ 314">
          <a:extLst>
            <a:ext uri="{FF2B5EF4-FFF2-40B4-BE49-F238E27FC236}">
              <a16:creationId xmlns:a16="http://schemas.microsoft.com/office/drawing/2014/main" xmlns="" id="{7AE7A504-5A69-4888-B726-DD038E4260A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16" name="テキスト ボックス 315">
          <a:extLst>
            <a:ext uri="{FF2B5EF4-FFF2-40B4-BE49-F238E27FC236}">
              <a16:creationId xmlns:a16="http://schemas.microsoft.com/office/drawing/2014/main" xmlns="" id="{4AEDA7EA-A451-418D-8E8C-09D02850691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17" name="直線コネクタ 316">
          <a:extLst>
            <a:ext uri="{FF2B5EF4-FFF2-40B4-BE49-F238E27FC236}">
              <a16:creationId xmlns:a16="http://schemas.microsoft.com/office/drawing/2014/main" xmlns="" id="{4D65B8DD-C1D6-4624-B5E9-82FB17DBE243}"/>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18" name="テキスト ボックス 317">
          <a:extLst>
            <a:ext uri="{FF2B5EF4-FFF2-40B4-BE49-F238E27FC236}">
              <a16:creationId xmlns:a16="http://schemas.microsoft.com/office/drawing/2014/main" xmlns="" id="{5A677947-8653-4564-8166-718EB01D6C74}"/>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19" name="直線コネクタ 318">
          <a:extLst>
            <a:ext uri="{FF2B5EF4-FFF2-40B4-BE49-F238E27FC236}">
              <a16:creationId xmlns:a16="http://schemas.microsoft.com/office/drawing/2014/main" xmlns="" id="{2757A433-AE82-49BC-AF6C-4A9DD421EC84}"/>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20" name="テキスト ボックス 319">
          <a:extLst>
            <a:ext uri="{FF2B5EF4-FFF2-40B4-BE49-F238E27FC236}">
              <a16:creationId xmlns:a16="http://schemas.microsoft.com/office/drawing/2014/main" xmlns="" id="{FC8675D2-7276-4E97-A890-F8A23E09A064}"/>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21" name="直線コネクタ 320">
          <a:extLst>
            <a:ext uri="{FF2B5EF4-FFF2-40B4-BE49-F238E27FC236}">
              <a16:creationId xmlns:a16="http://schemas.microsoft.com/office/drawing/2014/main" xmlns="" id="{2045AEF3-FD31-4427-9BC3-7A5FDCD22C31}"/>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22" name="テキスト ボックス 321">
          <a:extLst>
            <a:ext uri="{FF2B5EF4-FFF2-40B4-BE49-F238E27FC236}">
              <a16:creationId xmlns:a16="http://schemas.microsoft.com/office/drawing/2014/main" xmlns="" id="{8CBD4832-C8A8-4DC9-B1D9-20AB85E2687F}"/>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23" name="直線コネクタ 322">
          <a:extLst>
            <a:ext uri="{FF2B5EF4-FFF2-40B4-BE49-F238E27FC236}">
              <a16:creationId xmlns:a16="http://schemas.microsoft.com/office/drawing/2014/main" xmlns="" id="{EEB83F1F-6FE3-4EA8-BCE5-24E085D2549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24" name="テキスト ボックス 323">
          <a:extLst>
            <a:ext uri="{FF2B5EF4-FFF2-40B4-BE49-F238E27FC236}">
              <a16:creationId xmlns:a16="http://schemas.microsoft.com/office/drawing/2014/main" xmlns="" id="{0A050DB6-DE4D-45E4-B4BC-5841A11FAFB7}"/>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25" name="【市民会館】&#10;一人当たり面積グラフ枠">
          <a:extLst>
            <a:ext uri="{FF2B5EF4-FFF2-40B4-BE49-F238E27FC236}">
              <a16:creationId xmlns:a16="http://schemas.microsoft.com/office/drawing/2014/main" xmlns="" id="{73ED8614-71A4-4FF5-8A9D-41200E7097FF}"/>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20955</xdr:rowOff>
    </xdr:from>
    <xdr:to>
      <xdr:col>54</xdr:col>
      <xdr:colOff>189865</xdr:colOff>
      <xdr:row>108</xdr:row>
      <xdr:rowOff>116205</xdr:rowOff>
    </xdr:to>
    <xdr:cxnSp macro="">
      <xdr:nvCxnSpPr>
        <xdr:cNvPr id="326" name="直線コネクタ 325">
          <a:extLst>
            <a:ext uri="{FF2B5EF4-FFF2-40B4-BE49-F238E27FC236}">
              <a16:creationId xmlns:a16="http://schemas.microsoft.com/office/drawing/2014/main" xmlns="" id="{41A5B9A9-06EE-4CB8-83EB-55527F768140}"/>
            </a:ext>
          </a:extLst>
        </xdr:cNvPr>
        <xdr:cNvCxnSpPr/>
      </xdr:nvCxnSpPr>
      <xdr:spPr>
        <a:xfrm flipV="1">
          <a:off x="10476865" y="17165955"/>
          <a:ext cx="0" cy="1466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120032</xdr:rowOff>
    </xdr:from>
    <xdr:ext cx="469744" cy="259045"/>
    <xdr:sp macro="" textlink="">
      <xdr:nvSpPr>
        <xdr:cNvPr id="327" name="【市民会館】&#10;一人当たり面積最小値テキスト">
          <a:extLst>
            <a:ext uri="{FF2B5EF4-FFF2-40B4-BE49-F238E27FC236}">
              <a16:creationId xmlns:a16="http://schemas.microsoft.com/office/drawing/2014/main" xmlns="" id="{0D0F493B-D680-4A19-8574-3CBE3ABF3B54}"/>
            </a:ext>
          </a:extLst>
        </xdr:cNvPr>
        <xdr:cNvSpPr txBox="1"/>
      </xdr:nvSpPr>
      <xdr:spPr>
        <a:xfrm>
          <a:off x="10515600" y="18636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116205</xdr:rowOff>
    </xdr:from>
    <xdr:to>
      <xdr:col>55</xdr:col>
      <xdr:colOff>88900</xdr:colOff>
      <xdr:row>108</xdr:row>
      <xdr:rowOff>116205</xdr:rowOff>
    </xdr:to>
    <xdr:cxnSp macro="">
      <xdr:nvCxnSpPr>
        <xdr:cNvPr id="328" name="直線コネクタ 327">
          <a:extLst>
            <a:ext uri="{FF2B5EF4-FFF2-40B4-BE49-F238E27FC236}">
              <a16:creationId xmlns:a16="http://schemas.microsoft.com/office/drawing/2014/main" xmlns="" id="{CBD7F6A8-69F4-4E1A-8BCB-B1176CC749A2}"/>
            </a:ext>
          </a:extLst>
        </xdr:cNvPr>
        <xdr:cNvCxnSpPr/>
      </xdr:nvCxnSpPr>
      <xdr:spPr>
        <a:xfrm>
          <a:off x="10388600" y="18632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139082</xdr:rowOff>
    </xdr:from>
    <xdr:ext cx="469744" cy="259045"/>
    <xdr:sp macro="" textlink="">
      <xdr:nvSpPr>
        <xdr:cNvPr id="329" name="【市民会館】&#10;一人当たり面積最大値テキスト">
          <a:extLst>
            <a:ext uri="{FF2B5EF4-FFF2-40B4-BE49-F238E27FC236}">
              <a16:creationId xmlns:a16="http://schemas.microsoft.com/office/drawing/2014/main" xmlns="" id="{B8FA438B-4670-491F-8478-D0E0E7A112C1}"/>
            </a:ext>
          </a:extLst>
        </xdr:cNvPr>
        <xdr:cNvSpPr txBox="1"/>
      </xdr:nvSpPr>
      <xdr:spPr>
        <a:xfrm>
          <a:off x="10515600" y="16941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20955</xdr:rowOff>
    </xdr:from>
    <xdr:to>
      <xdr:col>55</xdr:col>
      <xdr:colOff>88900</xdr:colOff>
      <xdr:row>100</xdr:row>
      <xdr:rowOff>20955</xdr:rowOff>
    </xdr:to>
    <xdr:cxnSp macro="">
      <xdr:nvCxnSpPr>
        <xdr:cNvPr id="330" name="直線コネクタ 329">
          <a:extLst>
            <a:ext uri="{FF2B5EF4-FFF2-40B4-BE49-F238E27FC236}">
              <a16:creationId xmlns:a16="http://schemas.microsoft.com/office/drawing/2014/main" xmlns="" id="{C6BD7229-AAA6-447D-997A-CB0B5DAB2DEB}"/>
            </a:ext>
          </a:extLst>
        </xdr:cNvPr>
        <xdr:cNvCxnSpPr/>
      </xdr:nvCxnSpPr>
      <xdr:spPr>
        <a:xfrm>
          <a:off x="10388600" y="17165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128288</xdr:rowOff>
    </xdr:from>
    <xdr:ext cx="469744" cy="259045"/>
    <xdr:sp macro="" textlink="">
      <xdr:nvSpPr>
        <xdr:cNvPr id="331" name="【市民会館】&#10;一人当たり面積平均値テキスト">
          <a:extLst>
            <a:ext uri="{FF2B5EF4-FFF2-40B4-BE49-F238E27FC236}">
              <a16:creationId xmlns:a16="http://schemas.microsoft.com/office/drawing/2014/main" xmlns="" id="{8ADB0CF1-1F24-4C7E-835C-709F6D7ECD59}"/>
            </a:ext>
          </a:extLst>
        </xdr:cNvPr>
        <xdr:cNvSpPr txBox="1"/>
      </xdr:nvSpPr>
      <xdr:spPr>
        <a:xfrm>
          <a:off x="10515600" y="18130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105411</xdr:rowOff>
    </xdr:from>
    <xdr:to>
      <xdr:col>55</xdr:col>
      <xdr:colOff>50800</xdr:colOff>
      <xdr:row>107</xdr:row>
      <xdr:rowOff>35561</xdr:rowOff>
    </xdr:to>
    <xdr:sp macro="" textlink="">
      <xdr:nvSpPr>
        <xdr:cNvPr id="332" name="フローチャート: 判断 331">
          <a:extLst>
            <a:ext uri="{FF2B5EF4-FFF2-40B4-BE49-F238E27FC236}">
              <a16:creationId xmlns:a16="http://schemas.microsoft.com/office/drawing/2014/main" xmlns="" id="{8A9BBAB1-1645-459B-A21A-632C89871B56}"/>
            </a:ext>
          </a:extLst>
        </xdr:cNvPr>
        <xdr:cNvSpPr/>
      </xdr:nvSpPr>
      <xdr:spPr>
        <a:xfrm>
          <a:off x="10426700" y="18279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103505</xdr:rowOff>
    </xdr:from>
    <xdr:to>
      <xdr:col>50</xdr:col>
      <xdr:colOff>165100</xdr:colOff>
      <xdr:row>107</xdr:row>
      <xdr:rowOff>33655</xdr:rowOff>
    </xdr:to>
    <xdr:sp macro="" textlink="">
      <xdr:nvSpPr>
        <xdr:cNvPr id="333" name="フローチャート: 判断 332">
          <a:extLst>
            <a:ext uri="{FF2B5EF4-FFF2-40B4-BE49-F238E27FC236}">
              <a16:creationId xmlns:a16="http://schemas.microsoft.com/office/drawing/2014/main" xmlns="" id="{162EA238-5AA1-47A2-9563-0115AD5E1B5A}"/>
            </a:ext>
          </a:extLst>
        </xdr:cNvPr>
        <xdr:cNvSpPr/>
      </xdr:nvSpPr>
      <xdr:spPr>
        <a:xfrm>
          <a:off x="9588500" y="18277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99695</xdr:rowOff>
    </xdr:from>
    <xdr:to>
      <xdr:col>46</xdr:col>
      <xdr:colOff>38100</xdr:colOff>
      <xdr:row>107</xdr:row>
      <xdr:rowOff>29845</xdr:rowOff>
    </xdr:to>
    <xdr:sp macro="" textlink="">
      <xdr:nvSpPr>
        <xdr:cNvPr id="334" name="フローチャート: 判断 333">
          <a:extLst>
            <a:ext uri="{FF2B5EF4-FFF2-40B4-BE49-F238E27FC236}">
              <a16:creationId xmlns:a16="http://schemas.microsoft.com/office/drawing/2014/main" xmlns="" id="{424C4B47-554D-4C0D-9CAD-9700A573339E}"/>
            </a:ext>
          </a:extLst>
        </xdr:cNvPr>
        <xdr:cNvSpPr/>
      </xdr:nvSpPr>
      <xdr:spPr>
        <a:xfrm>
          <a:off x="8699500" y="1827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116839</xdr:rowOff>
    </xdr:from>
    <xdr:to>
      <xdr:col>41</xdr:col>
      <xdr:colOff>101600</xdr:colOff>
      <xdr:row>107</xdr:row>
      <xdr:rowOff>46989</xdr:rowOff>
    </xdr:to>
    <xdr:sp macro="" textlink="">
      <xdr:nvSpPr>
        <xdr:cNvPr id="335" name="フローチャート: 判断 334">
          <a:extLst>
            <a:ext uri="{FF2B5EF4-FFF2-40B4-BE49-F238E27FC236}">
              <a16:creationId xmlns:a16="http://schemas.microsoft.com/office/drawing/2014/main" xmlns="" id="{623F7586-BF70-4C2B-8D7B-C4C621382C46}"/>
            </a:ext>
          </a:extLst>
        </xdr:cNvPr>
        <xdr:cNvSpPr/>
      </xdr:nvSpPr>
      <xdr:spPr>
        <a:xfrm>
          <a:off x="7810500" y="18290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36" name="テキスト ボックス 335">
          <a:extLst>
            <a:ext uri="{FF2B5EF4-FFF2-40B4-BE49-F238E27FC236}">
              <a16:creationId xmlns:a16="http://schemas.microsoft.com/office/drawing/2014/main" xmlns="" id="{5E8352FB-9E29-4F4C-8E6A-911C3F4F94FE}"/>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37" name="テキスト ボックス 336">
          <a:extLst>
            <a:ext uri="{FF2B5EF4-FFF2-40B4-BE49-F238E27FC236}">
              <a16:creationId xmlns:a16="http://schemas.microsoft.com/office/drawing/2014/main" xmlns="" id="{659A8D6D-9A19-4D77-BC82-6D79DD88319D}"/>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38" name="テキスト ボックス 337">
          <a:extLst>
            <a:ext uri="{FF2B5EF4-FFF2-40B4-BE49-F238E27FC236}">
              <a16:creationId xmlns:a16="http://schemas.microsoft.com/office/drawing/2014/main" xmlns="" id="{4D56341C-FB05-4479-8C91-2A3F121045FD}"/>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39" name="テキスト ボックス 338">
          <a:extLst>
            <a:ext uri="{FF2B5EF4-FFF2-40B4-BE49-F238E27FC236}">
              <a16:creationId xmlns:a16="http://schemas.microsoft.com/office/drawing/2014/main" xmlns="" id="{B21425EE-E48D-4EF6-8D52-127E24F0ED9D}"/>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40" name="テキスト ボックス 339">
          <a:extLst>
            <a:ext uri="{FF2B5EF4-FFF2-40B4-BE49-F238E27FC236}">
              <a16:creationId xmlns:a16="http://schemas.microsoft.com/office/drawing/2014/main" xmlns="" id="{23CEEA31-F8F7-4254-9846-64B390204FED}"/>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2539</xdr:rowOff>
    </xdr:from>
    <xdr:to>
      <xdr:col>55</xdr:col>
      <xdr:colOff>50800</xdr:colOff>
      <xdr:row>107</xdr:row>
      <xdr:rowOff>104139</xdr:rowOff>
    </xdr:to>
    <xdr:sp macro="" textlink="">
      <xdr:nvSpPr>
        <xdr:cNvPr id="341" name="楕円 340">
          <a:extLst>
            <a:ext uri="{FF2B5EF4-FFF2-40B4-BE49-F238E27FC236}">
              <a16:creationId xmlns:a16="http://schemas.microsoft.com/office/drawing/2014/main" xmlns="" id="{6F61D4D1-2F1E-46B2-A638-2C27BD36DEF9}"/>
            </a:ext>
          </a:extLst>
        </xdr:cNvPr>
        <xdr:cNvSpPr/>
      </xdr:nvSpPr>
      <xdr:spPr>
        <a:xfrm>
          <a:off x="10426700" y="1834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152416</xdr:rowOff>
    </xdr:from>
    <xdr:ext cx="469744" cy="259045"/>
    <xdr:sp macro="" textlink="">
      <xdr:nvSpPr>
        <xdr:cNvPr id="342" name="【市民会館】&#10;一人当たり面積該当値テキスト">
          <a:extLst>
            <a:ext uri="{FF2B5EF4-FFF2-40B4-BE49-F238E27FC236}">
              <a16:creationId xmlns:a16="http://schemas.microsoft.com/office/drawing/2014/main" xmlns="" id="{7F4E26D4-9A92-4CE9-A263-0EBB28235515}"/>
            </a:ext>
          </a:extLst>
        </xdr:cNvPr>
        <xdr:cNvSpPr txBox="1"/>
      </xdr:nvSpPr>
      <xdr:spPr>
        <a:xfrm>
          <a:off x="10515600" y="18326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6350</xdr:rowOff>
    </xdr:from>
    <xdr:to>
      <xdr:col>50</xdr:col>
      <xdr:colOff>165100</xdr:colOff>
      <xdr:row>107</xdr:row>
      <xdr:rowOff>107950</xdr:rowOff>
    </xdr:to>
    <xdr:sp macro="" textlink="">
      <xdr:nvSpPr>
        <xdr:cNvPr id="343" name="楕円 342">
          <a:extLst>
            <a:ext uri="{FF2B5EF4-FFF2-40B4-BE49-F238E27FC236}">
              <a16:creationId xmlns:a16="http://schemas.microsoft.com/office/drawing/2014/main" xmlns="" id="{FC700696-B60B-4B92-A0DF-23E82AF43293}"/>
            </a:ext>
          </a:extLst>
        </xdr:cNvPr>
        <xdr:cNvSpPr/>
      </xdr:nvSpPr>
      <xdr:spPr>
        <a:xfrm>
          <a:off x="9588500" y="1835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53339</xdr:rowOff>
    </xdr:from>
    <xdr:to>
      <xdr:col>55</xdr:col>
      <xdr:colOff>0</xdr:colOff>
      <xdr:row>107</xdr:row>
      <xdr:rowOff>57150</xdr:rowOff>
    </xdr:to>
    <xdr:cxnSp macro="">
      <xdr:nvCxnSpPr>
        <xdr:cNvPr id="344" name="直線コネクタ 343">
          <a:extLst>
            <a:ext uri="{FF2B5EF4-FFF2-40B4-BE49-F238E27FC236}">
              <a16:creationId xmlns:a16="http://schemas.microsoft.com/office/drawing/2014/main" xmlns="" id="{069D9D55-B13A-404B-9AC9-D3DA48BB4913}"/>
            </a:ext>
          </a:extLst>
        </xdr:cNvPr>
        <xdr:cNvCxnSpPr/>
      </xdr:nvCxnSpPr>
      <xdr:spPr>
        <a:xfrm flipV="1">
          <a:off x="9639300" y="18398489"/>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8255</xdr:rowOff>
    </xdr:from>
    <xdr:to>
      <xdr:col>46</xdr:col>
      <xdr:colOff>38100</xdr:colOff>
      <xdr:row>107</xdr:row>
      <xdr:rowOff>109855</xdr:rowOff>
    </xdr:to>
    <xdr:sp macro="" textlink="">
      <xdr:nvSpPr>
        <xdr:cNvPr id="345" name="楕円 344">
          <a:extLst>
            <a:ext uri="{FF2B5EF4-FFF2-40B4-BE49-F238E27FC236}">
              <a16:creationId xmlns:a16="http://schemas.microsoft.com/office/drawing/2014/main" xmlns="" id="{7E5E232A-8AA4-4458-A344-8728EA2D623F}"/>
            </a:ext>
          </a:extLst>
        </xdr:cNvPr>
        <xdr:cNvSpPr/>
      </xdr:nvSpPr>
      <xdr:spPr>
        <a:xfrm>
          <a:off x="8699500" y="18353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57150</xdr:rowOff>
    </xdr:from>
    <xdr:to>
      <xdr:col>50</xdr:col>
      <xdr:colOff>114300</xdr:colOff>
      <xdr:row>107</xdr:row>
      <xdr:rowOff>59055</xdr:rowOff>
    </xdr:to>
    <xdr:cxnSp macro="">
      <xdr:nvCxnSpPr>
        <xdr:cNvPr id="346" name="直線コネクタ 345">
          <a:extLst>
            <a:ext uri="{FF2B5EF4-FFF2-40B4-BE49-F238E27FC236}">
              <a16:creationId xmlns:a16="http://schemas.microsoft.com/office/drawing/2014/main" xmlns="" id="{BD757A4F-5B7F-41BC-B4C3-4226BFB94353}"/>
            </a:ext>
          </a:extLst>
        </xdr:cNvPr>
        <xdr:cNvCxnSpPr/>
      </xdr:nvCxnSpPr>
      <xdr:spPr>
        <a:xfrm flipV="1">
          <a:off x="8750300" y="1840230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12064</xdr:rowOff>
    </xdr:from>
    <xdr:to>
      <xdr:col>41</xdr:col>
      <xdr:colOff>101600</xdr:colOff>
      <xdr:row>107</xdr:row>
      <xdr:rowOff>113664</xdr:rowOff>
    </xdr:to>
    <xdr:sp macro="" textlink="">
      <xdr:nvSpPr>
        <xdr:cNvPr id="347" name="楕円 346">
          <a:extLst>
            <a:ext uri="{FF2B5EF4-FFF2-40B4-BE49-F238E27FC236}">
              <a16:creationId xmlns:a16="http://schemas.microsoft.com/office/drawing/2014/main" xmlns="" id="{FD037562-DED3-469E-9CA7-ABCE63A2B777}"/>
            </a:ext>
          </a:extLst>
        </xdr:cNvPr>
        <xdr:cNvSpPr/>
      </xdr:nvSpPr>
      <xdr:spPr>
        <a:xfrm>
          <a:off x="7810500" y="18357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59055</xdr:rowOff>
    </xdr:from>
    <xdr:to>
      <xdr:col>45</xdr:col>
      <xdr:colOff>177800</xdr:colOff>
      <xdr:row>107</xdr:row>
      <xdr:rowOff>62864</xdr:rowOff>
    </xdr:to>
    <xdr:cxnSp macro="">
      <xdr:nvCxnSpPr>
        <xdr:cNvPr id="348" name="直線コネクタ 347">
          <a:extLst>
            <a:ext uri="{FF2B5EF4-FFF2-40B4-BE49-F238E27FC236}">
              <a16:creationId xmlns:a16="http://schemas.microsoft.com/office/drawing/2014/main" xmlns="" id="{EDBDE761-3AB6-4BDC-B077-E62FF0C60E34}"/>
            </a:ext>
          </a:extLst>
        </xdr:cNvPr>
        <xdr:cNvCxnSpPr/>
      </xdr:nvCxnSpPr>
      <xdr:spPr>
        <a:xfrm flipV="1">
          <a:off x="7861300" y="18404205"/>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50182</xdr:rowOff>
    </xdr:from>
    <xdr:ext cx="469744" cy="259045"/>
    <xdr:sp macro="" textlink="">
      <xdr:nvSpPr>
        <xdr:cNvPr id="349" name="n_1aveValue【市民会館】&#10;一人当たり面積">
          <a:extLst>
            <a:ext uri="{FF2B5EF4-FFF2-40B4-BE49-F238E27FC236}">
              <a16:creationId xmlns:a16="http://schemas.microsoft.com/office/drawing/2014/main" xmlns="" id="{88EF7C83-8E7D-48F6-867B-DC5E44CB6727}"/>
            </a:ext>
          </a:extLst>
        </xdr:cNvPr>
        <xdr:cNvSpPr txBox="1"/>
      </xdr:nvSpPr>
      <xdr:spPr>
        <a:xfrm>
          <a:off x="9391727" y="1805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46372</xdr:rowOff>
    </xdr:from>
    <xdr:ext cx="469744" cy="259045"/>
    <xdr:sp macro="" textlink="">
      <xdr:nvSpPr>
        <xdr:cNvPr id="350" name="n_2aveValue【市民会館】&#10;一人当たり面積">
          <a:extLst>
            <a:ext uri="{FF2B5EF4-FFF2-40B4-BE49-F238E27FC236}">
              <a16:creationId xmlns:a16="http://schemas.microsoft.com/office/drawing/2014/main" xmlns="" id="{DB6FC1FF-0702-45CC-9E23-F09A4525E276}"/>
            </a:ext>
          </a:extLst>
        </xdr:cNvPr>
        <xdr:cNvSpPr txBox="1"/>
      </xdr:nvSpPr>
      <xdr:spPr>
        <a:xfrm>
          <a:off x="8515427" y="18048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63516</xdr:rowOff>
    </xdr:from>
    <xdr:ext cx="469744" cy="259045"/>
    <xdr:sp macro="" textlink="">
      <xdr:nvSpPr>
        <xdr:cNvPr id="351" name="n_3aveValue【市民会館】&#10;一人当たり面積">
          <a:extLst>
            <a:ext uri="{FF2B5EF4-FFF2-40B4-BE49-F238E27FC236}">
              <a16:creationId xmlns:a16="http://schemas.microsoft.com/office/drawing/2014/main" xmlns="" id="{9F4B4D09-E58C-410D-B1AB-1D4433DC2E45}"/>
            </a:ext>
          </a:extLst>
        </xdr:cNvPr>
        <xdr:cNvSpPr txBox="1"/>
      </xdr:nvSpPr>
      <xdr:spPr>
        <a:xfrm>
          <a:off x="7626427" y="1806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99077</xdr:rowOff>
    </xdr:from>
    <xdr:ext cx="469744" cy="259045"/>
    <xdr:sp macro="" textlink="">
      <xdr:nvSpPr>
        <xdr:cNvPr id="352" name="n_1mainValue【市民会館】&#10;一人当たり面積">
          <a:extLst>
            <a:ext uri="{FF2B5EF4-FFF2-40B4-BE49-F238E27FC236}">
              <a16:creationId xmlns:a16="http://schemas.microsoft.com/office/drawing/2014/main" xmlns="" id="{7CE46952-1EC4-4212-94E6-C0BE60B312EF}"/>
            </a:ext>
          </a:extLst>
        </xdr:cNvPr>
        <xdr:cNvSpPr txBox="1"/>
      </xdr:nvSpPr>
      <xdr:spPr>
        <a:xfrm>
          <a:off x="9391727" y="1844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100982</xdr:rowOff>
    </xdr:from>
    <xdr:ext cx="469744" cy="259045"/>
    <xdr:sp macro="" textlink="">
      <xdr:nvSpPr>
        <xdr:cNvPr id="353" name="n_2mainValue【市民会館】&#10;一人当たり面積">
          <a:extLst>
            <a:ext uri="{FF2B5EF4-FFF2-40B4-BE49-F238E27FC236}">
              <a16:creationId xmlns:a16="http://schemas.microsoft.com/office/drawing/2014/main" xmlns="" id="{F74CFC24-E9E5-44DC-BDDE-FE328C35B88A}"/>
            </a:ext>
          </a:extLst>
        </xdr:cNvPr>
        <xdr:cNvSpPr txBox="1"/>
      </xdr:nvSpPr>
      <xdr:spPr>
        <a:xfrm>
          <a:off x="8515427" y="1844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104791</xdr:rowOff>
    </xdr:from>
    <xdr:ext cx="469744" cy="259045"/>
    <xdr:sp macro="" textlink="">
      <xdr:nvSpPr>
        <xdr:cNvPr id="354" name="n_3mainValue【市民会館】&#10;一人当たり面積">
          <a:extLst>
            <a:ext uri="{FF2B5EF4-FFF2-40B4-BE49-F238E27FC236}">
              <a16:creationId xmlns:a16="http://schemas.microsoft.com/office/drawing/2014/main" xmlns="" id="{B8335D5E-4460-4934-BE63-5F2D31002E4E}"/>
            </a:ext>
          </a:extLst>
        </xdr:cNvPr>
        <xdr:cNvSpPr txBox="1"/>
      </xdr:nvSpPr>
      <xdr:spPr>
        <a:xfrm>
          <a:off x="7626427" y="18449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55" name="正方形/長方形 354">
          <a:extLst>
            <a:ext uri="{FF2B5EF4-FFF2-40B4-BE49-F238E27FC236}">
              <a16:creationId xmlns:a16="http://schemas.microsoft.com/office/drawing/2014/main" xmlns="" id="{D0CF6783-B6C9-432B-BA9C-C9F08ACA8E41}"/>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56" name="正方形/長方形 355">
          <a:extLst>
            <a:ext uri="{FF2B5EF4-FFF2-40B4-BE49-F238E27FC236}">
              <a16:creationId xmlns:a16="http://schemas.microsoft.com/office/drawing/2014/main" xmlns="" id="{8A5BA1EB-59B4-4AF8-9D11-119551AE6FB5}"/>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57" name="正方形/長方形 356">
          <a:extLst>
            <a:ext uri="{FF2B5EF4-FFF2-40B4-BE49-F238E27FC236}">
              <a16:creationId xmlns:a16="http://schemas.microsoft.com/office/drawing/2014/main" xmlns="" id="{86B1153B-F026-4F47-99AC-E00BC2F661B2}"/>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58" name="正方形/長方形 357">
          <a:extLst>
            <a:ext uri="{FF2B5EF4-FFF2-40B4-BE49-F238E27FC236}">
              <a16:creationId xmlns:a16="http://schemas.microsoft.com/office/drawing/2014/main" xmlns="" id="{D4621B6F-66E8-4ACC-8B01-E9A69D77C9EE}"/>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59" name="正方形/長方形 358">
          <a:extLst>
            <a:ext uri="{FF2B5EF4-FFF2-40B4-BE49-F238E27FC236}">
              <a16:creationId xmlns:a16="http://schemas.microsoft.com/office/drawing/2014/main" xmlns="" id="{33E965A0-0B96-497E-990C-E6A852CA96BA}"/>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60" name="正方形/長方形 359">
          <a:extLst>
            <a:ext uri="{FF2B5EF4-FFF2-40B4-BE49-F238E27FC236}">
              <a16:creationId xmlns:a16="http://schemas.microsoft.com/office/drawing/2014/main" xmlns="" id="{5BA2ABC1-B33B-40D0-BADF-A744646107D1}"/>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61" name="正方形/長方形 360">
          <a:extLst>
            <a:ext uri="{FF2B5EF4-FFF2-40B4-BE49-F238E27FC236}">
              <a16:creationId xmlns:a16="http://schemas.microsoft.com/office/drawing/2014/main" xmlns="" id="{AD58A648-0D08-4731-B821-945360EC175C}"/>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62" name="正方形/長方形 361">
          <a:extLst>
            <a:ext uri="{FF2B5EF4-FFF2-40B4-BE49-F238E27FC236}">
              <a16:creationId xmlns:a16="http://schemas.microsoft.com/office/drawing/2014/main" xmlns="" id="{429A819B-7F92-4475-8A4D-EC5ACF4CCD9E}"/>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63" name="テキスト ボックス 362">
          <a:extLst>
            <a:ext uri="{FF2B5EF4-FFF2-40B4-BE49-F238E27FC236}">
              <a16:creationId xmlns:a16="http://schemas.microsoft.com/office/drawing/2014/main" xmlns="" id="{A1EA1D17-9A3F-410A-A1AF-7BB9C72D30C3}"/>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64" name="直線コネクタ 363">
          <a:extLst>
            <a:ext uri="{FF2B5EF4-FFF2-40B4-BE49-F238E27FC236}">
              <a16:creationId xmlns:a16="http://schemas.microsoft.com/office/drawing/2014/main" xmlns="" id="{4C570876-6E0E-43DF-8B5C-7CB92A70AE6C}"/>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42</xdr:row>
      <xdr:rowOff>92528</xdr:rowOff>
    </xdr:from>
    <xdr:to>
      <xdr:col>89</xdr:col>
      <xdr:colOff>177800</xdr:colOff>
      <xdr:row>42</xdr:row>
      <xdr:rowOff>92528</xdr:rowOff>
    </xdr:to>
    <xdr:cxnSp macro="">
      <xdr:nvCxnSpPr>
        <xdr:cNvPr id="365" name="直線コネクタ 364">
          <a:extLst>
            <a:ext uri="{FF2B5EF4-FFF2-40B4-BE49-F238E27FC236}">
              <a16:creationId xmlns:a16="http://schemas.microsoft.com/office/drawing/2014/main" xmlns="" id="{35FADF37-6D10-4A56-A87A-76379427769E}"/>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41</xdr:row>
      <xdr:rowOff>121755</xdr:rowOff>
    </xdr:from>
    <xdr:ext cx="338939" cy="259045"/>
    <xdr:sp macro="" textlink="">
      <xdr:nvSpPr>
        <xdr:cNvPr id="366" name="テキスト ボックス 365">
          <a:extLst>
            <a:ext uri="{FF2B5EF4-FFF2-40B4-BE49-F238E27FC236}">
              <a16:creationId xmlns:a16="http://schemas.microsoft.com/office/drawing/2014/main" xmlns="" id="{B3E4AB05-60C8-44D8-A275-1FD7F3AE9A97}"/>
            </a:ext>
          </a:extLst>
        </xdr:cNvPr>
        <xdr:cNvSpPr txBox="1"/>
      </xdr:nvSpPr>
      <xdr:spPr>
        <a:xfrm>
          <a:off x="12107061" y="715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67" name="直線コネクタ 366">
          <a:extLst>
            <a:ext uri="{FF2B5EF4-FFF2-40B4-BE49-F238E27FC236}">
              <a16:creationId xmlns:a16="http://schemas.microsoft.com/office/drawing/2014/main" xmlns="" id="{C1F1177B-02C1-4BE5-97C2-E9D8278D6523}"/>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68" name="テキスト ボックス 367">
          <a:extLst>
            <a:ext uri="{FF2B5EF4-FFF2-40B4-BE49-F238E27FC236}">
              <a16:creationId xmlns:a16="http://schemas.microsoft.com/office/drawing/2014/main" xmlns="" id="{A93EF65D-65E4-4CF3-8635-A31FE43466F1}"/>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69" name="直線コネクタ 368">
          <a:extLst>
            <a:ext uri="{FF2B5EF4-FFF2-40B4-BE49-F238E27FC236}">
              <a16:creationId xmlns:a16="http://schemas.microsoft.com/office/drawing/2014/main" xmlns="" id="{864C4D0D-BD7D-42F9-9469-B49F0AB4F34E}"/>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70" name="テキスト ボックス 369">
          <a:extLst>
            <a:ext uri="{FF2B5EF4-FFF2-40B4-BE49-F238E27FC236}">
              <a16:creationId xmlns:a16="http://schemas.microsoft.com/office/drawing/2014/main" xmlns="" id="{B5E5556B-1B5A-4758-85AF-0D5076924269}"/>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71" name="直線コネクタ 370">
          <a:extLst>
            <a:ext uri="{FF2B5EF4-FFF2-40B4-BE49-F238E27FC236}">
              <a16:creationId xmlns:a16="http://schemas.microsoft.com/office/drawing/2014/main" xmlns="" id="{CDCCC431-0ACB-4ADC-BC94-85DA7B5B7167}"/>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72" name="テキスト ボックス 371">
          <a:extLst>
            <a:ext uri="{FF2B5EF4-FFF2-40B4-BE49-F238E27FC236}">
              <a16:creationId xmlns:a16="http://schemas.microsoft.com/office/drawing/2014/main" xmlns="" id="{431A92FA-0AC6-4924-A28F-28AF66F059A5}"/>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73" name="直線コネクタ 372">
          <a:extLst>
            <a:ext uri="{FF2B5EF4-FFF2-40B4-BE49-F238E27FC236}">
              <a16:creationId xmlns:a16="http://schemas.microsoft.com/office/drawing/2014/main" xmlns="" id="{6A92754C-BBBA-4140-BDE4-876AC73914FF}"/>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74" name="テキスト ボックス 373">
          <a:extLst>
            <a:ext uri="{FF2B5EF4-FFF2-40B4-BE49-F238E27FC236}">
              <a16:creationId xmlns:a16="http://schemas.microsoft.com/office/drawing/2014/main" xmlns="" id="{7713F41C-DA76-42E7-B4D1-6D6486A4643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75" name="直線コネクタ 374">
          <a:extLst>
            <a:ext uri="{FF2B5EF4-FFF2-40B4-BE49-F238E27FC236}">
              <a16:creationId xmlns:a16="http://schemas.microsoft.com/office/drawing/2014/main" xmlns="" id="{56AB7C6B-212A-49C8-BC0A-6149F758F835}"/>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31949</xdr:rowOff>
    </xdr:from>
    <xdr:ext cx="467179" cy="259045"/>
    <xdr:sp macro="" textlink="">
      <xdr:nvSpPr>
        <xdr:cNvPr id="376" name="テキスト ボックス 375">
          <a:extLst>
            <a:ext uri="{FF2B5EF4-FFF2-40B4-BE49-F238E27FC236}">
              <a16:creationId xmlns:a16="http://schemas.microsoft.com/office/drawing/2014/main" xmlns="" id="{01E38600-3471-45A8-992F-7B7E11ECC598}"/>
            </a:ext>
          </a:extLst>
        </xdr:cNvPr>
        <xdr:cNvSpPr txBox="1"/>
      </xdr:nvSpPr>
      <xdr:spPr>
        <a:xfrm>
          <a:off x="11978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77" name="直線コネクタ 376">
          <a:extLst>
            <a:ext uri="{FF2B5EF4-FFF2-40B4-BE49-F238E27FC236}">
              <a16:creationId xmlns:a16="http://schemas.microsoft.com/office/drawing/2014/main" xmlns="" id="{043E9302-8898-4824-A22E-4159AC83B965}"/>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378" name="テキスト ボックス 377">
          <a:extLst>
            <a:ext uri="{FF2B5EF4-FFF2-40B4-BE49-F238E27FC236}">
              <a16:creationId xmlns:a16="http://schemas.microsoft.com/office/drawing/2014/main" xmlns="" id="{C93B34A7-0422-4B62-B0D7-BBD749DE8F84}"/>
            </a:ext>
          </a:extLst>
        </xdr:cNvPr>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79" name="【一般廃棄物処理施設】&#10;有形固定資産減価償却率グラフ枠">
          <a:extLst>
            <a:ext uri="{FF2B5EF4-FFF2-40B4-BE49-F238E27FC236}">
              <a16:creationId xmlns:a16="http://schemas.microsoft.com/office/drawing/2014/main" xmlns="" id="{2F0A85D2-E98A-49ED-AFC8-8FC15C5B4E99}"/>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130084</xdr:rowOff>
    </xdr:from>
    <xdr:to>
      <xdr:col>85</xdr:col>
      <xdr:colOff>126364</xdr:colOff>
      <xdr:row>42</xdr:row>
      <xdr:rowOff>51707</xdr:rowOff>
    </xdr:to>
    <xdr:cxnSp macro="">
      <xdr:nvCxnSpPr>
        <xdr:cNvPr id="380" name="直線コネクタ 379">
          <a:extLst>
            <a:ext uri="{FF2B5EF4-FFF2-40B4-BE49-F238E27FC236}">
              <a16:creationId xmlns:a16="http://schemas.microsoft.com/office/drawing/2014/main" xmlns="" id="{A4962138-F943-47F4-B177-26690E1F13B4}"/>
            </a:ext>
          </a:extLst>
        </xdr:cNvPr>
        <xdr:cNvCxnSpPr/>
      </xdr:nvCxnSpPr>
      <xdr:spPr>
        <a:xfrm flipV="1">
          <a:off x="16318864" y="5787934"/>
          <a:ext cx="0" cy="14646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55534</xdr:rowOff>
    </xdr:from>
    <xdr:ext cx="340478" cy="259045"/>
    <xdr:sp macro="" textlink="">
      <xdr:nvSpPr>
        <xdr:cNvPr id="381" name="【一般廃棄物処理施設】&#10;有形固定資産減価償却率最小値テキスト">
          <a:extLst>
            <a:ext uri="{FF2B5EF4-FFF2-40B4-BE49-F238E27FC236}">
              <a16:creationId xmlns:a16="http://schemas.microsoft.com/office/drawing/2014/main" xmlns="" id="{F6F1C047-E335-4719-8E92-F9B4313C4A86}"/>
            </a:ext>
          </a:extLst>
        </xdr:cNvPr>
        <xdr:cNvSpPr txBox="1"/>
      </xdr:nvSpPr>
      <xdr:spPr>
        <a:xfrm>
          <a:off x="16357600" y="725643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51707</xdr:rowOff>
    </xdr:from>
    <xdr:to>
      <xdr:col>86</xdr:col>
      <xdr:colOff>25400</xdr:colOff>
      <xdr:row>42</xdr:row>
      <xdr:rowOff>51707</xdr:rowOff>
    </xdr:to>
    <xdr:cxnSp macro="">
      <xdr:nvCxnSpPr>
        <xdr:cNvPr id="382" name="直線コネクタ 381">
          <a:extLst>
            <a:ext uri="{FF2B5EF4-FFF2-40B4-BE49-F238E27FC236}">
              <a16:creationId xmlns:a16="http://schemas.microsoft.com/office/drawing/2014/main" xmlns="" id="{7A10AD74-1D9E-4959-BDF8-FED849F69093}"/>
            </a:ext>
          </a:extLst>
        </xdr:cNvPr>
        <xdr:cNvCxnSpPr/>
      </xdr:nvCxnSpPr>
      <xdr:spPr>
        <a:xfrm>
          <a:off x="16230600" y="7252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76761</xdr:rowOff>
    </xdr:from>
    <xdr:ext cx="405111" cy="259045"/>
    <xdr:sp macro="" textlink="">
      <xdr:nvSpPr>
        <xdr:cNvPr id="383" name="【一般廃棄物処理施設】&#10;有形固定資産減価償却率最大値テキスト">
          <a:extLst>
            <a:ext uri="{FF2B5EF4-FFF2-40B4-BE49-F238E27FC236}">
              <a16:creationId xmlns:a16="http://schemas.microsoft.com/office/drawing/2014/main" xmlns="" id="{72809EDC-22C0-4F43-AD53-BF81E799F8AD}"/>
            </a:ext>
          </a:extLst>
        </xdr:cNvPr>
        <xdr:cNvSpPr txBox="1"/>
      </xdr:nvSpPr>
      <xdr:spPr>
        <a:xfrm>
          <a:off x="16357600" y="5563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130084</xdr:rowOff>
    </xdr:from>
    <xdr:to>
      <xdr:col>86</xdr:col>
      <xdr:colOff>25400</xdr:colOff>
      <xdr:row>33</xdr:row>
      <xdr:rowOff>130084</xdr:rowOff>
    </xdr:to>
    <xdr:cxnSp macro="">
      <xdr:nvCxnSpPr>
        <xdr:cNvPr id="384" name="直線コネクタ 383">
          <a:extLst>
            <a:ext uri="{FF2B5EF4-FFF2-40B4-BE49-F238E27FC236}">
              <a16:creationId xmlns:a16="http://schemas.microsoft.com/office/drawing/2014/main" xmlns="" id="{4DC17758-B0CA-4A60-ABAD-8A9089375758}"/>
            </a:ext>
          </a:extLst>
        </xdr:cNvPr>
        <xdr:cNvCxnSpPr/>
      </xdr:nvCxnSpPr>
      <xdr:spPr>
        <a:xfrm>
          <a:off x="16230600" y="57879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39</xdr:row>
      <xdr:rowOff>74040</xdr:rowOff>
    </xdr:from>
    <xdr:ext cx="405111" cy="259045"/>
    <xdr:sp macro="" textlink="">
      <xdr:nvSpPr>
        <xdr:cNvPr id="385" name="【一般廃棄物処理施設】&#10;有形固定資産減価償却率平均値テキスト">
          <a:extLst>
            <a:ext uri="{FF2B5EF4-FFF2-40B4-BE49-F238E27FC236}">
              <a16:creationId xmlns:a16="http://schemas.microsoft.com/office/drawing/2014/main" xmlns="" id="{B3F7DF07-D19D-45FE-B079-74516F839C01}"/>
            </a:ext>
          </a:extLst>
        </xdr:cNvPr>
        <xdr:cNvSpPr txBox="1"/>
      </xdr:nvSpPr>
      <xdr:spPr>
        <a:xfrm>
          <a:off x="16357600" y="67605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95613</xdr:rowOff>
    </xdr:from>
    <xdr:to>
      <xdr:col>85</xdr:col>
      <xdr:colOff>177800</xdr:colOff>
      <xdr:row>40</xdr:row>
      <xdr:rowOff>25763</xdr:rowOff>
    </xdr:to>
    <xdr:sp macro="" textlink="">
      <xdr:nvSpPr>
        <xdr:cNvPr id="386" name="フローチャート: 判断 385">
          <a:extLst>
            <a:ext uri="{FF2B5EF4-FFF2-40B4-BE49-F238E27FC236}">
              <a16:creationId xmlns:a16="http://schemas.microsoft.com/office/drawing/2014/main" xmlns="" id="{D2345C40-3FE4-4021-927C-BEE229C317A5}"/>
            </a:ext>
          </a:extLst>
        </xdr:cNvPr>
        <xdr:cNvSpPr/>
      </xdr:nvSpPr>
      <xdr:spPr>
        <a:xfrm>
          <a:off x="16268700" y="678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40</xdr:row>
      <xdr:rowOff>27033</xdr:rowOff>
    </xdr:from>
    <xdr:to>
      <xdr:col>81</xdr:col>
      <xdr:colOff>101600</xdr:colOff>
      <xdr:row>40</xdr:row>
      <xdr:rowOff>128633</xdr:rowOff>
    </xdr:to>
    <xdr:sp macro="" textlink="">
      <xdr:nvSpPr>
        <xdr:cNvPr id="387" name="フローチャート: 判断 386">
          <a:extLst>
            <a:ext uri="{FF2B5EF4-FFF2-40B4-BE49-F238E27FC236}">
              <a16:creationId xmlns:a16="http://schemas.microsoft.com/office/drawing/2014/main" xmlns="" id="{4C64BEAA-255D-4CE6-8AF6-62B12076C7D2}"/>
            </a:ext>
          </a:extLst>
        </xdr:cNvPr>
        <xdr:cNvSpPr/>
      </xdr:nvSpPr>
      <xdr:spPr>
        <a:xfrm>
          <a:off x="15430500" y="6885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138067</xdr:rowOff>
    </xdr:from>
    <xdr:to>
      <xdr:col>76</xdr:col>
      <xdr:colOff>165100</xdr:colOff>
      <xdr:row>37</xdr:row>
      <xdr:rowOff>68217</xdr:rowOff>
    </xdr:to>
    <xdr:sp macro="" textlink="">
      <xdr:nvSpPr>
        <xdr:cNvPr id="388" name="フローチャート: 判断 387">
          <a:extLst>
            <a:ext uri="{FF2B5EF4-FFF2-40B4-BE49-F238E27FC236}">
              <a16:creationId xmlns:a16="http://schemas.microsoft.com/office/drawing/2014/main" xmlns="" id="{7424A89A-BE17-45CC-BEA0-3E7BB30861CC}"/>
            </a:ext>
          </a:extLst>
        </xdr:cNvPr>
        <xdr:cNvSpPr/>
      </xdr:nvSpPr>
      <xdr:spPr>
        <a:xfrm>
          <a:off x="14541500" y="6310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126637</xdr:rowOff>
    </xdr:from>
    <xdr:to>
      <xdr:col>72</xdr:col>
      <xdr:colOff>38100</xdr:colOff>
      <xdr:row>37</xdr:row>
      <xdr:rowOff>56787</xdr:rowOff>
    </xdr:to>
    <xdr:sp macro="" textlink="">
      <xdr:nvSpPr>
        <xdr:cNvPr id="389" name="フローチャート: 判断 388">
          <a:extLst>
            <a:ext uri="{FF2B5EF4-FFF2-40B4-BE49-F238E27FC236}">
              <a16:creationId xmlns:a16="http://schemas.microsoft.com/office/drawing/2014/main" xmlns="" id="{0096891F-C903-4A8A-BF57-666EFA4BA21A}"/>
            </a:ext>
          </a:extLst>
        </xdr:cNvPr>
        <xdr:cNvSpPr/>
      </xdr:nvSpPr>
      <xdr:spPr>
        <a:xfrm>
          <a:off x="13652500" y="629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xmlns="" id="{0A5C0EDF-CEBC-44CE-9D87-2958014E4EBB}"/>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91" name="テキスト ボックス 390">
          <a:extLst>
            <a:ext uri="{FF2B5EF4-FFF2-40B4-BE49-F238E27FC236}">
              <a16:creationId xmlns:a16="http://schemas.microsoft.com/office/drawing/2014/main" xmlns="" id="{F3018401-6E40-448C-BA11-223122C6A20A}"/>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92" name="テキスト ボックス 391">
          <a:extLst>
            <a:ext uri="{FF2B5EF4-FFF2-40B4-BE49-F238E27FC236}">
              <a16:creationId xmlns:a16="http://schemas.microsoft.com/office/drawing/2014/main" xmlns="" id="{A15D82AA-762B-4783-9FBB-F5D762D55BE8}"/>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93" name="テキスト ボックス 392">
          <a:extLst>
            <a:ext uri="{FF2B5EF4-FFF2-40B4-BE49-F238E27FC236}">
              <a16:creationId xmlns:a16="http://schemas.microsoft.com/office/drawing/2014/main" xmlns="" id="{9C208B59-27D6-49B2-BBF5-7E619AC98B88}"/>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94" name="テキスト ボックス 393">
          <a:extLst>
            <a:ext uri="{FF2B5EF4-FFF2-40B4-BE49-F238E27FC236}">
              <a16:creationId xmlns:a16="http://schemas.microsoft.com/office/drawing/2014/main" xmlns="" id="{ECE85489-418D-437A-BF86-3BFD8BCFD6A7}"/>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macro="" textlink="">
      <xdr:nvSpPr>
        <xdr:cNvPr id="395" name="楕円 394">
          <a:extLst>
            <a:ext uri="{FF2B5EF4-FFF2-40B4-BE49-F238E27FC236}">
              <a16:creationId xmlns:a16="http://schemas.microsoft.com/office/drawing/2014/main" xmlns="" id="{96FF09FF-0296-4FA4-BC9E-9D2ECFDF6A01}"/>
            </a:ext>
          </a:extLst>
        </xdr:cNvPr>
        <xdr:cNvSpPr/>
      </xdr:nvSpPr>
      <xdr:spPr>
        <a:xfrm>
          <a:off x="162687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105427</xdr:rowOff>
    </xdr:from>
    <xdr:ext cx="405111" cy="259045"/>
    <xdr:sp macro="" textlink="">
      <xdr:nvSpPr>
        <xdr:cNvPr id="396" name="【一般廃棄物処理施設】&#10;有形固定資産減価償却率該当値テキスト">
          <a:extLst>
            <a:ext uri="{FF2B5EF4-FFF2-40B4-BE49-F238E27FC236}">
              <a16:creationId xmlns:a16="http://schemas.microsoft.com/office/drawing/2014/main" xmlns="" id="{7D945A7E-770B-4B2E-8FA9-7A1D6AB3AA54}"/>
            </a:ext>
          </a:extLst>
        </xdr:cNvPr>
        <xdr:cNvSpPr txBox="1"/>
      </xdr:nvSpPr>
      <xdr:spPr>
        <a:xfrm>
          <a:off x="16357600" y="627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62956</xdr:rowOff>
    </xdr:from>
    <xdr:to>
      <xdr:col>81</xdr:col>
      <xdr:colOff>101600</xdr:colOff>
      <xdr:row>37</xdr:row>
      <xdr:rowOff>164556</xdr:rowOff>
    </xdr:to>
    <xdr:sp macro="" textlink="">
      <xdr:nvSpPr>
        <xdr:cNvPr id="397" name="楕円 396">
          <a:extLst>
            <a:ext uri="{FF2B5EF4-FFF2-40B4-BE49-F238E27FC236}">
              <a16:creationId xmlns:a16="http://schemas.microsoft.com/office/drawing/2014/main" xmlns="" id="{AE11868C-3BB3-4CAC-A2B0-1EE52FF15B57}"/>
            </a:ext>
          </a:extLst>
        </xdr:cNvPr>
        <xdr:cNvSpPr/>
      </xdr:nvSpPr>
      <xdr:spPr>
        <a:xfrm>
          <a:off x="15430500" y="6406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113756</xdr:rowOff>
    </xdr:from>
    <xdr:to>
      <xdr:col>85</xdr:col>
      <xdr:colOff>127000</xdr:colOff>
      <xdr:row>37</xdr:row>
      <xdr:rowOff>133350</xdr:rowOff>
    </xdr:to>
    <xdr:cxnSp macro="">
      <xdr:nvCxnSpPr>
        <xdr:cNvPr id="398" name="直線コネクタ 397">
          <a:extLst>
            <a:ext uri="{FF2B5EF4-FFF2-40B4-BE49-F238E27FC236}">
              <a16:creationId xmlns:a16="http://schemas.microsoft.com/office/drawing/2014/main" xmlns="" id="{6491C8BD-85D2-414A-A572-9EE6DC9AB579}"/>
            </a:ext>
          </a:extLst>
        </xdr:cNvPr>
        <xdr:cNvCxnSpPr/>
      </xdr:nvCxnSpPr>
      <xdr:spPr>
        <a:xfrm>
          <a:off x="15481300" y="6457406"/>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102144</xdr:rowOff>
    </xdr:from>
    <xdr:to>
      <xdr:col>76</xdr:col>
      <xdr:colOff>165100</xdr:colOff>
      <xdr:row>38</xdr:row>
      <xdr:rowOff>32294</xdr:rowOff>
    </xdr:to>
    <xdr:sp macro="" textlink="">
      <xdr:nvSpPr>
        <xdr:cNvPr id="399" name="楕円 398">
          <a:extLst>
            <a:ext uri="{FF2B5EF4-FFF2-40B4-BE49-F238E27FC236}">
              <a16:creationId xmlns:a16="http://schemas.microsoft.com/office/drawing/2014/main" xmlns="" id="{7CAF8134-3BB2-4717-934E-804FDC731EAA}"/>
            </a:ext>
          </a:extLst>
        </xdr:cNvPr>
        <xdr:cNvSpPr/>
      </xdr:nvSpPr>
      <xdr:spPr>
        <a:xfrm>
          <a:off x="14541500" y="6445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113756</xdr:rowOff>
    </xdr:from>
    <xdr:to>
      <xdr:col>81</xdr:col>
      <xdr:colOff>50800</xdr:colOff>
      <xdr:row>37</xdr:row>
      <xdr:rowOff>152944</xdr:rowOff>
    </xdr:to>
    <xdr:cxnSp macro="">
      <xdr:nvCxnSpPr>
        <xdr:cNvPr id="400" name="直線コネクタ 399">
          <a:extLst>
            <a:ext uri="{FF2B5EF4-FFF2-40B4-BE49-F238E27FC236}">
              <a16:creationId xmlns:a16="http://schemas.microsoft.com/office/drawing/2014/main" xmlns="" id="{3D931C51-525F-4CA6-A87C-C43ECE453C94}"/>
            </a:ext>
          </a:extLst>
        </xdr:cNvPr>
        <xdr:cNvCxnSpPr/>
      </xdr:nvCxnSpPr>
      <xdr:spPr>
        <a:xfrm flipV="1">
          <a:off x="14592300" y="6457406"/>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126637</xdr:rowOff>
    </xdr:from>
    <xdr:to>
      <xdr:col>72</xdr:col>
      <xdr:colOff>38100</xdr:colOff>
      <xdr:row>38</xdr:row>
      <xdr:rowOff>56787</xdr:rowOff>
    </xdr:to>
    <xdr:sp macro="" textlink="">
      <xdr:nvSpPr>
        <xdr:cNvPr id="401" name="楕円 400">
          <a:extLst>
            <a:ext uri="{FF2B5EF4-FFF2-40B4-BE49-F238E27FC236}">
              <a16:creationId xmlns:a16="http://schemas.microsoft.com/office/drawing/2014/main" xmlns="" id="{2A5CFB27-DFF8-4D2E-B180-AC95929DF71C}"/>
            </a:ext>
          </a:extLst>
        </xdr:cNvPr>
        <xdr:cNvSpPr/>
      </xdr:nvSpPr>
      <xdr:spPr>
        <a:xfrm>
          <a:off x="13652500" y="647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152944</xdr:rowOff>
    </xdr:from>
    <xdr:to>
      <xdr:col>76</xdr:col>
      <xdr:colOff>114300</xdr:colOff>
      <xdr:row>38</xdr:row>
      <xdr:rowOff>5987</xdr:rowOff>
    </xdr:to>
    <xdr:cxnSp macro="">
      <xdr:nvCxnSpPr>
        <xdr:cNvPr id="402" name="直線コネクタ 401">
          <a:extLst>
            <a:ext uri="{FF2B5EF4-FFF2-40B4-BE49-F238E27FC236}">
              <a16:creationId xmlns:a16="http://schemas.microsoft.com/office/drawing/2014/main" xmlns="" id="{984D24AD-F0E0-4ED7-9BC3-69E4CD717FE2}"/>
            </a:ext>
          </a:extLst>
        </xdr:cNvPr>
        <xdr:cNvCxnSpPr/>
      </xdr:nvCxnSpPr>
      <xdr:spPr>
        <a:xfrm flipV="1">
          <a:off x="13703300" y="6496594"/>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40</xdr:row>
      <xdr:rowOff>119760</xdr:rowOff>
    </xdr:from>
    <xdr:ext cx="405111" cy="259045"/>
    <xdr:sp macro="" textlink="">
      <xdr:nvSpPr>
        <xdr:cNvPr id="403" name="n_1aveValue【一般廃棄物処理施設】&#10;有形固定資産減価償却率">
          <a:extLst>
            <a:ext uri="{FF2B5EF4-FFF2-40B4-BE49-F238E27FC236}">
              <a16:creationId xmlns:a16="http://schemas.microsoft.com/office/drawing/2014/main" xmlns="" id="{F4D6285A-13B4-4C39-9FD0-1ED139934FDA}"/>
            </a:ext>
          </a:extLst>
        </xdr:cNvPr>
        <xdr:cNvSpPr txBox="1"/>
      </xdr:nvSpPr>
      <xdr:spPr>
        <a:xfrm>
          <a:off x="15266044" y="69777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84744</xdr:rowOff>
    </xdr:from>
    <xdr:ext cx="405111" cy="259045"/>
    <xdr:sp macro="" textlink="">
      <xdr:nvSpPr>
        <xdr:cNvPr id="404" name="n_2aveValue【一般廃棄物処理施設】&#10;有形固定資産減価償却率">
          <a:extLst>
            <a:ext uri="{FF2B5EF4-FFF2-40B4-BE49-F238E27FC236}">
              <a16:creationId xmlns:a16="http://schemas.microsoft.com/office/drawing/2014/main" xmlns="" id="{56756E89-70E9-4378-B837-169BFF46F4D0}"/>
            </a:ext>
          </a:extLst>
        </xdr:cNvPr>
        <xdr:cNvSpPr txBox="1"/>
      </xdr:nvSpPr>
      <xdr:spPr>
        <a:xfrm>
          <a:off x="14389744" y="6085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73314</xdr:rowOff>
    </xdr:from>
    <xdr:ext cx="405111" cy="259045"/>
    <xdr:sp macro="" textlink="">
      <xdr:nvSpPr>
        <xdr:cNvPr id="405" name="n_3aveValue【一般廃棄物処理施設】&#10;有形固定資産減価償却率">
          <a:extLst>
            <a:ext uri="{FF2B5EF4-FFF2-40B4-BE49-F238E27FC236}">
              <a16:creationId xmlns:a16="http://schemas.microsoft.com/office/drawing/2014/main" xmlns="" id="{DE50FD6A-8EBD-4B41-88C1-4AECC5ED927C}"/>
            </a:ext>
          </a:extLst>
        </xdr:cNvPr>
        <xdr:cNvSpPr txBox="1"/>
      </xdr:nvSpPr>
      <xdr:spPr>
        <a:xfrm>
          <a:off x="13500744" y="6074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9633</xdr:rowOff>
    </xdr:from>
    <xdr:ext cx="405111" cy="259045"/>
    <xdr:sp macro="" textlink="">
      <xdr:nvSpPr>
        <xdr:cNvPr id="406" name="n_1mainValue【一般廃棄物処理施設】&#10;有形固定資産減価償却率">
          <a:extLst>
            <a:ext uri="{FF2B5EF4-FFF2-40B4-BE49-F238E27FC236}">
              <a16:creationId xmlns:a16="http://schemas.microsoft.com/office/drawing/2014/main" xmlns="" id="{9848074D-FCCA-4775-AC8D-9DF559D46E87}"/>
            </a:ext>
          </a:extLst>
        </xdr:cNvPr>
        <xdr:cNvSpPr txBox="1"/>
      </xdr:nvSpPr>
      <xdr:spPr>
        <a:xfrm>
          <a:off x="15266044" y="618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23421</xdr:rowOff>
    </xdr:from>
    <xdr:ext cx="405111" cy="259045"/>
    <xdr:sp macro="" textlink="">
      <xdr:nvSpPr>
        <xdr:cNvPr id="407" name="n_2mainValue【一般廃棄物処理施設】&#10;有形固定資産減価償却率">
          <a:extLst>
            <a:ext uri="{FF2B5EF4-FFF2-40B4-BE49-F238E27FC236}">
              <a16:creationId xmlns:a16="http://schemas.microsoft.com/office/drawing/2014/main" xmlns="" id="{4B6216EB-904D-4D14-A72D-0D2395CD5F9B}"/>
            </a:ext>
          </a:extLst>
        </xdr:cNvPr>
        <xdr:cNvSpPr txBox="1"/>
      </xdr:nvSpPr>
      <xdr:spPr>
        <a:xfrm>
          <a:off x="14389744" y="6538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47914</xdr:rowOff>
    </xdr:from>
    <xdr:ext cx="405111" cy="259045"/>
    <xdr:sp macro="" textlink="">
      <xdr:nvSpPr>
        <xdr:cNvPr id="408" name="n_3mainValue【一般廃棄物処理施設】&#10;有形固定資産減価償却率">
          <a:extLst>
            <a:ext uri="{FF2B5EF4-FFF2-40B4-BE49-F238E27FC236}">
              <a16:creationId xmlns:a16="http://schemas.microsoft.com/office/drawing/2014/main" xmlns="" id="{BB308D33-5684-438D-BF3A-6EAD13AA5CFA}"/>
            </a:ext>
          </a:extLst>
        </xdr:cNvPr>
        <xdr:cNvSpPr txBox="1"/>
      </xdr:nvSpPr>
      <xdr:spPr>
        <a:xfrm>
          <a:off x="13500744" y="65630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09" name="正方形/長方形 408">
          <a:extLst>
            <a:ext uri="{FF2B5EF4-FFF2-40B4-BE49-F238E27FC236}">
              <a16:creationId xmlns:a16="http://schemas.microsoft.com/office/drawing/2014/main" xmlns="" id="{FE9302AD-F2AE-4A1F-8810-B80EBA7BD85B}"/>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10" name="正方形/長方形 409">
          <a:extLst>
            <a:ext uri="{FF2B5EF4-FFF2-40B4-BE49-F238E27FC236}">
              <a16:creationId xmlns:a16="http://schemas.microsoft.com/office/drawing/2014/main" xmlns="" id="{7DBC4BC2-FA08-42FE-A0CA-FCFD8BB2B193}"/>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11" name="正方形/長方形 410">
          <a:extLst>
            <a:ext uri="{FF2B5EF4-FFF2-40B4-BE49-F238E27FC236}">
              <a16:creationId xmlns:a16="http://schemas.microsoft.com/office/drawing/2014/main" xmlns="" id="{0041327A-BB43-4AA9-9ED7-777790501B5D}"/>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12" name="正方形/長方形 411">
          <a:extLst>
            <a:ext uri="{FF2B5EF4-FFF2-40B4-BE49-F238E27FC236}">
              <a16:creationId xmlns:a16="http://schemas.microsoft.com/office/drawing/2014/main" xmlns="" id="{B67A7133-339F-4CAC-98FD-1DCC2FA9FC5B}"/>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13" name="正方形/長方形 412">
          <a:extLst>
            <a:ext uri="{FF2B5EF4-FFF2-40B4-BE49-F238E27FC236}">
              <a16:creationId xmlns:a16="http://schemas.microsoft.com/office/drawing/2014/main" xmlns="" id="{C109BBD1-981F-4864-8CDB-B0388A00C926}"/>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14" name="正方形/長方形 413">
          <a:extLst>
            <a:ext uri="{FF2B5EF4-FFF2-40B4-BE49-F238E27FC236}">
              <a16:creationId xmlns:a16="http://schemas.microsoft.com/office/drawing/2014/main" xmlns="" id="{9D474382-D436-4D73-B26D-A28FF3EB4029}"/>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15" name="正方形/長方形 414">
          <a:extLst>
            <a:ext uri="{FF2B5EF4-FFF2-40B4-BE49-F238E27FC236}">
              <a16:creationId xmlns:a16="http://schemas.microsoft.com/office/drawing/2014/main" xmlns="" id="{32E74A05-6992-4541-8BB6-40C8AB7A0CAB}"/>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16" name="正方形/長方形 415">
          <a:extLst>
            <a:ext uri="{FF2B5EF4-FFF2-40B4-BE49-F238E27FC236}">
              <a16:creationId xmlns:a16="http://schemas.microsoft.com/office/drawing/2014/main" xmlns="" id="{D5531151-9DB5-417C-9151-B3603F39B2BB}"/>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17" name="テキスト ボックス 416">
          <a:extLst>
            <a:ext uri="{FF2B5EF4-FFF2-40B4-BE49-F238E27FC236}">
              <a16:creationId xmlns:a16="http://schemas.microsoft.com/office/drawing/2014/main" xmlns="" id="{2B8A69BA-60BA-4739-A358-BCA5620113AB}"/>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18" name="直線コネクタ 417">
          <a:extLst>
            <a:ext uri="{FF2B5EF4-FFF2-40B4-BE49-F238E27FC236}">
              <a16:creationId xmlns:a16="http://schemas.microsoft.com/office/drawing/2014/main" xmlns="" id="{BB9D6C61-8FF9-4514-9D6D-AFBB7F4C5ADF}"/>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19" name="直線コネクタ 418">
          <a:extLst>
            <a:ext uri="{FF2B5EF4-FFF2-40B4-BE49-F238E27FC236}">
              <a16:creationId xmlns:a16="http://schemas.microsoft.com/office/drawing/2014/main" xmlns="" id="{F27FAD0A-1F52-4857-89EF-1EBD6ED2BA28}"/>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121755</xdr:rowOff>
    </xdr:from>
    <xdr:ext cx="248786" cy="259045"/>
    <xdr:sp macro="" textlink="">
      <xdr:nvSpPr>
        <xdr:cNvPr id="420" name="テキスト ボックス 419">
          <a:extLst>
            <a:ext uri="{FF2B5EF4-FFF2-40B4-BE49-F238E27FC236}">
              <a16:creationId xmlns:a16="http://schemas.microsoft.com/office/drawing/2014/main" xmlns="" id="{D6F9BE48-95CE-4B08-B3A5-B23C8AB04ADE}"/>
            </a:ext>
          </a:extLst>
        </xdr:cNvPr>
        <xdr:cNvSpPr txBox="1"/>
      </xdr:nvSpPr>
      <xdr:spPr>
        <a:xfrm>
          <a:off x="18039214" y="715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21" name="直線コネクタ 420">
          <a:extLst>
            <a:ext uri="{FF2B5EF4-FFF2-40B4-BE49-F238E27FC236}">
              <a16:creationId xmlns:a16="http://schemas.microsoft.com/office/drawing/2014/main" xmlns="" id="{95E1F03F-52C8-4CE3-9A3F-3E10DBEC6B97}"/>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39</xdr:row>
      <xdr:rowOff>138084</xdr:rowOff>
    </xdr:from>
    <xdr:ext cx="685572" cy="259045"/>
    <xdr:sp macro="" textlink="">
      <xdr:nvSpPr>
        <xdr:cNvPr id="422" name="テキスト ボックス 421">
          <a:extLst>
            <a:ext uri="{FF2B5EF4-FFF2-40B4-BE49-F238E27FC236}">
              <a16:creationId xmlns:a16="http://schemas.microsoft.com/office/drawing/2014/main" xmlns="" id="{EC719359-17B6-498E-BE3F-38BC3C72E82C}"/>
            </a:ext>
          </a:extLst>
        </xdr:cNvPr>
        <xdr:cNvSpPr txBox="1"/>
      </xdr:nvSpPr>
      <xdr:spPr>
        <a:xfrm>
          <a:off x="17602428" y="6824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23" name="直線コネクタ 422">
          <a:extLst>
            <a:ext uri="{FF2B5EF4-FFF2-40B4-BE49-F238E27FC236}">
              <a16:creationId xmlns:a16="http://schemas.microsoft.com/office/drawing/2014/main" xmlns="" id="{0396DA17-FD4F-4EB5-8F93-A8CF5DF91FAD}"/>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37</xdr:row>
      <xdr:rowOff>154412</xdr:rowOff>
    </xdr:from>
    <xdr:ext cx="685572" cy="259045"/>
    <xdr:sp macro="" textlink="">
      <xdr:nvSpPr>
        <xdr:cNvPr id="424" name="テキスト ボックス 423">
          <a:extLst>
            <a:ext uri="{FF2B5EF4-FFF2-40B4-BE49-F238E27FC236}">
              <a16:creationId xmlns:a16="http://schemas.microsoft.com/office/drawing/2014/main" xmlns="" id="{E59E7888-0129-46F4-9BE9-C66F46E9B123}"/>
            </a:ext>
          </a:extLst>
        </xdr:cNvPr>
        <xdr:cNvSpPr txBox="1"/>
      </xdr:nvSpPr>
      <xdr:spPr>
        <a:xfrm>
          <a:off x="17602428" y="649806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25" name="直線コネクタ 424">
          <a:extLst>
            <a:ext uri="{FF2B5EF4-FFF2-40B4-BE49-F238E27FC236}">
              <a16:creationId xmlns:a16="http://schemas.microsoft.com/office/drawing/2014/main" xmlns="" id="{D3D71B12-C93C-4133-B886-B81202F2109A}"/>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170741</xdr:rowOff>
    </xdr:from>
    <xdr:ext cx="685572" cy="259045"/>
    <xdr:sp macro="" textlink="">
      <xdr:nvSpPr>
        <xdr:cNvPr id="426" name="テキスト ボックス 425">
          <a:extLst>
            <a:ext uri="{FF2B5EF4-FFF2-40B4-BE49-F238E27FC236}">
              <a16:creationId xmlns:a16="http://schemas.microsoft.com/office/drawing/2014/main" xmlns="" id="{22892C73-BC2E-4B48-9DD3-19F15BC7EB0D}"/>
            </a:ext>
          </a:extLst>
        </xdr:cNvPr>
        <xdr:cNvSpPr txBox="1"/>
      </xdr:nvSpPr>
      <xdr:spPr>
        <a:xfrm>
          <a:off x="17602428" y="617149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27" name="直線コネクタ 426">
          <a:extLst>
            <a:ext uri="{FF2B5EF4-FFF2-40B4-BE49-F238E27FC236}">
              <a16:creationId xmlns:a16="http://schemas.microsoft.com/office/drawing/2014/main" xmlns="" id="{B30EC884-4304-4447-B65E-0ECADB781331}"/>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34</xdr:row>
      <xdr:rowOff>15620</xdr:rowOff>
    </xdr:from>
    <xdr:ext cx="685572" cy="259045"/>
    <xdr:sp macro="" textlink="">
      <xdr:nvSpPr>
        <xdr:cNvPr id="428" name="テキスト ボックス 427">
          <a:extLst>
            <a:ext uri="{FF2B5EF4-FFF2-40B4-BE49-F238E27FC236}">
              <a16:creationId xmlns:a16="http://schemas.microsoft.com/office/drawing/2014/main" xmlns="" id="{37AFF60C-716D-4D90-9809-BB19515C7850}"/>
            </a:ext>
          </a:extLst>
        </xdr:cNvPr>
        <xdr:cNvSpPr txBox="1"/>
      </xdr:nvSpPr>
      <xdr:spPr>
        <a:xfrm>
          <a:off x="17602428" y="584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29" name="直線コネクタ 428">
          <a:extLst>
            <a:ext uri="{FF2B5EF4-FFF2-40B4-BE49-F238E27FC236}">
              <a16:creationId xmlns:a16="http://schemas.microsoft.com/office/drawing/2014/main" xmlns="" id="{52BE256C-5F88-4E70-B557-C14449659113}"/>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12308</xdr:colOff>
      <xdr:row>32</xdr:row>
      <xdr:rowOff>31949</xdr:rowOff>
    </xdr:from>
    <xdr:ext cx="749692" cy="259045"/>
    <xdr:sp macro="" textlink="">
      <xdr:nvSpPr>
        <xdr:cNvPr id="430" name="テキスト ボックス 429">
          <a:extLst>
            <a:ext uri="{FF2B5EF4-FFF2-40B4-BE49-F238E27FC236}">
              <a16:creationId xmlns:a16="http://schemas.microsoft.com/office/drawing/2014/main" xmlns="" id="{1BC9B14E-8B48-4057-B3E9-174DDE0CDE7F}"/>
            </a:ext>
          </a:extLst>
        </xdr:cNvPr>
        <xdr:cNvSpPr txBox="1"/>
      </xdr:nvSpPr>
      <xdr:spPr>
        <a:xfrm>
          <a:off x="17538308" y="5518349"/>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31" name="直線コネクタ 430">
          <a:extLst>
            <a:ext uri="{FF2B5EF4-FFF2-40B4-BE49-F238E27FC236}">
              <a16:creationId xmlns:a16="http://schemas.microsoft.com/office/drawing/2014/main" xmlns="" id="{76943AAA-D835-4CFC-B498-9A908A03E4CA}"/>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12308</xdr:colOff>
      <xdr:row>30</xdr:row>
      <xdr:rowOff>48277</xdr:rowOff>
    </xdr:from>
    <xdr:ext cx="749692" cy="259045"/>
    <xdr:sp macro="" textlink="">
      <xdr:nvSpPr>
        <xdr:cNvPr id="432" name="テキスト ボックス 431">
          <a:extLst>
            <a:ext uri="{FF2B5EF4-FFF2-40B4-BE49-F238E27FC236}">
              <a16:creationId xmlns:a16="http://schemas.microsoft.com/office/drawing/2014/main" xmlns="" id="{03A7AB60-9D37-46C7-A91C-11F3888DF8ED}"/>
            </a:ext>
          </a:extLst>
        </xdr:cNvPr>
        <xdr:cNvSpPr txBox="1"/>
      </xdr:nvSpPr>
      <xdr:spPr>
        <a:xfrm>
          <a:off x="17538308" y="519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33" name="【一般廃棄物処理施設】&#10;一人当たり有形固定資産（償却資産）額グラフ枠">
          <a:extLst>
            <a:ext uri="{FF2B5EF4-FFF2-40B4-BE49-F238E27FC236}">
              <a16:creationId xmlns:a16="http://schemas.microsoft.com/office/drawing/2014/main" xmlns="" id="{35DA930B-DFCD-4922-B113-BE1C46591CA5}"/>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147613</xdr:rowOff>
    </xdr:from>
    <xdr:to>
      <xdr:col>116</xdr:col>
      <xdr:colOff>62864</xdr:colOff>
      <xdr:row>42</xdr:row>
      <xdr:rowOff>92517</xdr:rowOff>
    </xdr:to>
    <xdr:cxnSp macro="">
      <xdr:nvCxnSpPr>
        <xdr:cNvPr id="434" name="直線コネクタ 433">
          <a:extLst>
            <a:ext uri="{FF2B5EF4-FFF2-40B4-BE49-F238E27FC236}">
              <a16:creationId xmlns:a16="http://schemas.microsoft.com/office/drawing/2014/main" xmlns="" id="{DBCBCDB7-881D-4029-B5B6-C7D15AE36E62}"/>
            </a:ext>
          </a:extLst>
        </xdr:cNvPr>
        <xdr:cNvCxnSpPr/>
      </xdr:nvCxnSpPr>
      <xdr:spPr>
        <a:xfrm flipV="1">
          <a:off x="22160864" y="5805463"/>
          <a:ext cx="0" cy="14879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107472</xdr:rowOff>
    </xdr:from>
    <xdr:ext cx="313932" cy="259045"/>
    <xdr:sp macro="" textlink="">
      <xdr:nvSpPr>
        <xdr:cNvPr id="435" name="【一般廃棄物処理施設】&#10;一人当たり有形固定資産（償却資産）額最小値テキスト">
          <a:extLst>
            <a:ext uri="{FF2B5EF4-FFF2-40B4-BE49-F238E27FC236}">
              <a16:creationId xmlns:a16="http://schemas.microsoft.com/office/drawing/2014/main" xmlns="" id="{80E09302-B266-4E37-9FFA-46716BBB0E99}"/>
            </a:ext>
          </a:extLst>
        </xdr:cNvPr>
        <xdr:cNvSpPr txBox="1"/>
      </xdr:nvSpPr>
      <xdr:spPr>
        <a:xfrm>
          <a:off x="22199600" y="730837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92517</xdr:rowOff>
    </xdr:from>
    <xdr:to>
      <xdr:col>116</xdr:col>
      <xdr:colOff>152400</xdr:colOff>
      <xdr:row>42</xdr:row>
      <xdr:rowOff>92517</xdr:rowOff>
    </xdr:to>
    <xdr:cxnSp macro="">
      <xdr:nvCxnSpPr>
        <xdr:cNvPr id="436" name="直線コネクタ 435">
          <a:extLst>
            <a:ext uri="{FF2B5EF4-FFF2-40B4-BE49-F238E27FC236}">
              <a16:creationId xmlns:a16="http://schemas.microsoft.com/office/drawing/2014/main" xmlns="" id="{270442C8-058F-467D-9914-90E8624D1C4E}"/>
            </a:ext>
          </a:extLst>
        </xdr:cNvPr>
        <xdr:cNvCxnSpPr/>
      </xdr:nvCxnSpPr>
      <xdr:spPr>
        <a:xfrm>
          <a:off x="22072600" y="7293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94290</xdr:rowOff>
    </xdr:from>
    <xdr:ext cx="690189" cy="259045"/>
    <xdr:sp macro="" textlink="">
      <xdr:nvSpPr>
        <xdr:cNvPr id="437" name="【一般廃棄物処理施設】&#10;一人当たり有形固定資産（償却資産）額最大値テキスト">
          <a:extLst>
            <a:ext uri="{FF2B5EF4-FFF2-40B4-BE49-F238E27FC236}">
              <a16:creationId xmlns:a16="http://schemas.microsoft.com/office/drawing/2014/main" xmlns="" id="{A1674E76-1806-4B7A-A9FF-BA200F32DDCF}"/>
            </a:ext>
          </a:extLst>
        </xdr:cNvPr>
        <xdr:cNvSpPr txBox="1"/>
      </xdr:nvSpPr>
      <xdr:spPr>
        <a:xfrm>
          <a:off x="22199600" y="558069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9,112,647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147613</xdr:rowOff>
    </xdr:from>
    <xdr:to>
      <xdr:col>116</xdr:col>
      <xdr:colOff>152400</xdr:colOff>
      <xdr:row>33</xdr:row>
      <xdr:rowOff>147613</xdr:rowOff>
    </xdr:to>
    <xdr:cxnSp macro="">
      <xdr:nvCxnSpPr>
        <xdr:cNvPr id="438" name="直線コネクタ 437">
          <a:extLst>
            <a:ext uri="{FF2B5EF4-FFF2-40B4-BE49-F238E27FC236}">
              <a16:creationId xmlns:a16="http://schemas.microsoft.com/office/drawing/2014/main" xmlns="" id="{075541DC-6CA5-4B5B-A0B2-A4EF9BAC6264}"/>
            </a:ext>
          </a:extLst>
        </xdr:cNvPr>
        <xdr:cNvCxnSpPr/>
      </xdr:nvCxnSpPr>
      <xdr:spPr>
        <a:xfrm>
          <a:off x="22072600" y="5805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24923</xdr:rowOff>
    </xdr:from>
    <xdr:ext cx="599010" cy="259045"/>
    <xdr:sp macro="" textlink="">
      <xdr:nvSpPr>
        <xdr:cNvPr id="439" name="【一般廃棄物処理施設】&#10;一人当たり有形固定資産（償却資産）額平均値テキスト">
          <a:extLst>
            <a:ext uri="{FF2B5EF4-FFF2-40B4-BE49-F238E27FC236}">
              <a16:creationId xmlns:a16="http://schemas.microsoft.com/office/drawing/2014/main" xmlns="" id="{F1605487-7657-4A3F-8F03-D30F9195B52C}"/>
            </a:ext>
          </a:extLst>
        </xdr:cNvPr>
        <xdr:cNvSpPr txBox="1"/>
      </xdr:nvSpPr>
      <xdr:spPr>
        <a:xfrm>
          <a:off x="22199600" y="70543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243,029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42</xdr:row>
      <xdr:rowOff>2046</xdr:rowOff>
    </xdr:from>
    <xdr:to>
      <xdr:col>116</xdr:col>
      <xdr:colOff>114300</xdr:colOff>
      <xdr:row>42</xdr:row>
      <xdr:rowOff>103646</xdr:rowOff>
    </xdr:to>
    <xdr:sp macro="" textlink="">
      <xdr:nvSpPr>
        <xdr:cNvPr id="440" name="フローチャート: 判断 439">
          <a:extLst>
            <a:ext uri="{FF2B5EF4-FFF2-40B4-BE49-F238E27FC236}">
              <a16:creationId xmlns:a16="http://schemas.microsoft.com/office/drawing/2014/main" xmlns="" id="{D04FC85B-B9DB-4082-8A0C-67AE9EDF4E4E}"/>
            </a:ext>
          </a:extLst>
        </xdr:cNvPr>
        <xdr:cNvSpPr/>
      </xdr:nvSpPr>
      <xdr:spPr>
        <a:xfrm>
          <a:off x="22110700" y="7202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41</xdr:row>
      <xdr:rowOff>166679</xdr:rowOff>
    </xdr:from>
    <xdr:to>
      <xdr:col>112</xdr:col>
      <xdr:colOff>38100</xdr:colOff>
      <xdr:row>42</xdr:row>
      <xdr:rowOff>96829</xdr:rowOff>
    </xdr:to>
    <xdr:sp macro="" textlink="">
      <xdr:nvSpPr>
        <xdr:cNvPr id="441" name="フローチャート: 判断 440">
          <a:extLst>
            <a:ext uri="{FF2B5EF4-FFF2-40B4-BE49-F238E27FC236}">
              <a16:creationId xmlns:a16="http://schemas.microsoft.com/office/drawing/2014/main" xmlns="" id="{61FB22C7-3EFA-40A1-B1E9-8E43A1FCDEA8}"/>
            </a:ext>
          </a:extLst>
        </xdr:cNvPr>
        <xdr:cNvSpPr/>
      </xdr:nvSpPr>
      <xdr:spPr>
        <a:xfrm>
          <a:off x="21272500" y="7196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42</xdr:row>
      <xdr:rowOff>26116</xdr:rowOff>
    </xdr:from>
    <xdr:to>
      <xdr:col>107</xdr:col>
      <xdr:colOff>101600</xdr:colOff>
      <xdr:row>42</xdr:row>
      <xdr:rowOff>127716</xdr:rowOff>
    </xdr:to>
    <xdr:sp macro="" textlink="">
      <xdr:nvSpPr>
        <xdr:cNvPr id="442" name="フローチャート: 判断 441">
          <a:extLst>
            <a:ext uri="{FF2B5EF4-FFF2-40B4-BE49-F238E27FC236}">
              <a16:creationId xmlns:a16="http://schemas.microsoft.com/office/drawing/2014/main" xmlns="" id="{AC37332A-B569-4F96-8CBC-80A0C8849E6D}"/>
            </a:ext>
          </a:extLst>
        </xdr:cNvPr>
        <xdr:cNvSpPr/>
      </xdr:nvSpPr>
      <xdr:spPr>
        <a:xfrm>
          <a:off x="20383500" y="7227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42</xdr:row>
      <xdr:rowOff>29738</xdr:rowOff>
    </xdr:from>
    <xdr:to>
      <xdr:col>102</xdr:col>
      <xdr:colOff>165100</xdr:colOff>
      <xdr:row>42</xdr:row>
      <xdr:rowOff>131338</xdr:rowOff>
    </xdr:to>
    <xdr:sp macro="" textlink="">
      <xdr:nvSpPr>
        <xdr:cNvPr id="443" name="フローチャート: 判断 442">
          <a:extLst>
            <a:ext uri="{FF2B5EF4-FFF2-40B4-BE49-F238E27FC236}">
              <a16:creationId xmlns:a16="http://schemas.microsoft.com/office/drawing/2014/main" xmlns="" id="{92D871F7-619A-4852-9F15-638180AB3A9F}"/>
            </a:ext>
          </a:extLst>
        </xdr:cNvPr>
        <xdr:cNvSpPr/>
      </xdr:nvSpPr>
      <xdr:spPr>
        <a:xfrm>
          <a:off x="19494500" y="7230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44" name="テキスト ボックス 443">
          <a:extLst>
            <a:ext uri="{FF2B5EF4-FFF2-40B4-BE49-F238E27FC236}">
              <a16:creationId xmlns:a16="http://schemas.microsoft.com/office/drawing/2014/main" xmlns="" id="{39053CA6-BB6B-4A92-B0EE-B6464C865A15}"/>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45" name="テキスト ボックス 444">
          <a:extLst>
            <a:ext uri="{FF2B5EF4-FFF2-40B4-BE49-F238E27FC236}">
              <a16:creationId xmlns:a16="http://schemas.microsoft.com/office/drawing/2014/main" xmlns="" id="{ABC836A0-CD7B-4710-A1DC-8953B8496904}"/>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46" name="テキスト ボックス 445">
          <a:extLst>
            <a:ext uri="{FF2B5EF4-FFF2-40B4-BE49-F238E27FC236}">
              <a16:creationId xmlns:a16="http://schemas.microsoft.com/office/drawing/2014/main" xmlns="" id="{D91C6472-5503-4968-94F6-4CDD7100619C}"/>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47" name="テキスト ボックス 446">
          <a:extLst>
            <a:ext uri="{FF2B5EF4-FFF2-40B4-BE49-F238E27FC236}">
              <a16:creationId xmlns:a16="http://schemas.microsoft.com/office/drawing/2014/main" xmlns="" id="{C370CCF0-F7A8-467A-AC7B-BCA3D28D3C22}"/>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48" name="テキスト ボックス 447">
          <a:extLst>
            <a:ext uri="{FF2B5EF4-FFF2-40B4-BE49-F238E27FC236}">
              <a16:creationId xmlns:a16="http://schemas.microsoft.com/office/drawing/2014/main" xmlns="" id="{49F3A487-5B3D-4398-BBEE-C754B157F243}"/>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42</xdr:row>
      <xdr:rowOff>11777</xdr:rowOff>
    </xdr:from>
    <xdr:to>
      <xdr:col>116</xdr:col>
      <xdr:colOff>114300</xdr:colOff>
      <xdr:row>42</xdr:row>
      <xdr:rowOff>113377</xdr:rowOff>
    </xdr:to>
    <xdr:sp macro="" textlink="">
      <xdr:nvSpPr>
        <xdr:cNvPr id="449" name="楕円 448">
          <a:extLst>
            <a:ext uri="{FF2B5EF4-FFF2-40B4-BE49-F238E27FC236}">
              <a16:creationId xmlns:a16="http://schemas.microsoft.com/office/drawing/2014/main" xmlns="" id="{BC8FB591-0940-41FC-BFF5-213F30D51756}"/>
            </a:ext>
          </a:extLst>
        </xdr:cNvPr>
        <xdr:cNvSpPr/>
      </xdr:nvSpPr>
      <xdr:spPr>
        <a:xfrm>
          <a:off x="22110700" y="7212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151922</xdr:rowOff>
    </xdr:from>
    <xdr:ext cx="599010" cy="259045"/>
    <xdr:sp macro="" textlink="">
      <xdr:nvSpPr>
        <xdr:cNvPr id="450" name="【一般廃棄物処理施設】&#10;一人当たり有形固定資産（償却資産）額該当値テキスト">
          <a:extLst>
            <a:ext uri="{FF2B5EF4-FFF2-40B4-BE49-F238E27FC236}">
              <a16:creationId xmlns:a16="http://schemas.microsoft.com/office/drawing/2014/main" xmlns="" id="{E4DA3D46-67FF-489D-9201-33B414C1E4B1}"/>
            </a:ext>
          </a:extLst>
        </xdr:cNvPr>
        <xdr:cNvSpPr txBox="1"/>
      </xdr:nvSpPr>
      <xdr:spPr>
        <a:xfrm>
          <a:off x="22199600" y="71813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42</xdr:row>
      <xdr:rowOff>14650</xdr:rowOff>
    </xdr:from>
    <xdr:to>
      <xdr:col>112</xdr:col>
      <xdr:colOff>38100</xdr:colOff>
      <xdr:row>42</xdr:row>
      <xdr:rowOff>116250</xdr:rowOff>
    </xdr:to>
    <xdr:sp macro="" textlink="">
      <xdr:nvSpPr>
        <xdr:cNvPr id="451" name="楕円 450">
          <a:extLst>
            <a:ext uri="{FF2B5EF4-FFF2-40B4-BE49-F238E27FC236}">
              <a16:creationId xmlns:a16="http://schemas.microsoft.com/office/drawing/2014/main" xmlns="" id="{7AE62C07-62F1-4A52-8AA0-B7A016603B31}"/>
            </a:ext>
          </a:extLst>
        </xdr:cNvPr>
        <xdr:cNvSpPr/>
      </xdr:nvSpPr>
      <xdr:spPr>
        <a:xfrm>
          <a:off x="21272500" y="721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42</xdr:row>
      <xdr:rowOff>62577</xdr:rowOff>
    </xdr:from>
    <xdr:to>
      <xdr:col>116</xdr:col>
      <xdr:colOff>63500</xdr:colOff>
      <xdr:row>42</xdr:row>
      <xdr:rowOff>65450</xdr:rowOff>
    </xdr:to>
    <xdr:cxnSp macro="">
      <xdr:nvCxnSpPr>
        <xdr:cNvPr id="452" name="直線コネクタ 451">
          <a:extLst>
            <a:ext uri="{FF2B5EF4-FFF2-40B4-BE49-F238E27FC236}">
              <a16:creationId xmlns:a16="http://schemas.microsoft.com/office/drawing/2014/main" xmlns="" id="{816DEAEE-ED9E-4DF0-9E3A-87C2A3F1E97E}"/>
            </a:ext>
          </a:extLst>
        </xdr:cNvPr>
        <xdr:cNvCxnSpPr/>
      </xdr:nvCxnSpPr>
      <xdr:spPr>
        <a:xfrm flipV="1">
          <a:off x="21323300" y="7263477"/>
          <a:ext cx="838200" cy="2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42</xdr:row>
      <xdr:rowOff>15602</xdr:rowOff>
    </xdr:from>
    <xdr:to>
      <xdr:col>107</xdr:col>
      <xdr:colOff>101600</xdr:colOff>
      <xdr:row>42</xdr:row>
      <xdr:rowOff>117202</xdr:rowOff>
    </xdr:to>
    <xdr:sp macro="" textlink="">
      <xdr:nvSpPr>
        <xdr:cNvPr id="453" name="楕円 452">
          <a:extLst>
            <a:ext uri="{FF2B5EF4-FFF2-40B4-BE49-F238E27FC236}">
              <a16:creationId xmlns:a16="http://schemas.microsoft.com/office/drawing/2014/main" xmlns="" id="{8813C381-0D20-43B5-B2DD-4857C35285C6}"/>
            </a:ext>
          </a:extLst>
        </xdr:cNvPr>
        <xdr:cNvSpPr/>
      </xdr:nvSpPr>
      <xdr:spPr>
        <a:xfrm>
          <a:off x="20383500" y="7216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42</xdr:row>
      <xdr:rowOff>65450</xdr:rowOff>
    </xdr:from>
    <xdr:to>
      <xdr:col>111</xdr:col>
      <xdr:colOff>177800</xdr:colOff>
      <xdr:row>42</xdr:row>
      <xdr:rowOff>66402</xdr:rowOff>
    </xdr:to>
    <xdr:cxnSp macro="">
      <xdr:nvCxnSpPr>
        <xdr:cNvPr id="454" name="直線コネクタ 453">
          <a:extLst>
            <a:ext uri="{FF2B5EF4-FFF2-40B4-BE49-F238E27FC236}">
              <a16:creationId xmlns:a16="http://schemas.microsoft.com/office/drawing/2014/main" xmlns="" id="{E676DC8C-16D4-43B3-92C8-DAAE6ED3A839}"/>
            </a:ext>
          </a:extLst>
        </xdr:cNvPr>
        <xdr:cNvCxnSpPr/>
      </xdr:nvCxnSpPr>
      <xdr:spPr>
        <a:xfrm flipV="1">
          <a:off x="20434300" y="7266350"/>
          <a:ext cx="889000" cy="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42</xdr:row>
      <xdr:rowOff>15995</xdr:rowOff>
    </xdr:from>
    <xdr:to>
      <xdr:col>102</xdr:col>
      <xdr:colOff>165100</xdr:colOff>
      <xdr:row>42</xdr:row>
      <xdr:rowOff>117595</xdr:rowOff>
    </xdr:to>
    <xdr:sp macro="" textlink="">
      <xdr:nvSpPr>
        <xdr:cNvPr id="455" name="楕円 454">
          <a:extLst>
            <a:ext uri="{FF2B5EF4-FFF2-40B4-BE49-F238E27FC236}">
              <a16:creationId xmlns:a16="http://schemas.microsoft.com/office/drawing/2014/main" xmlns="" id="{BC30F623-65FC-41D3-A203-98A1147EFD97}"/>
            </a:ext>
          </a:extLst>
        </xdr:cNvPr>
        <xdr:cNvSpPr/>
      </xdr:nvSpPr>
      <xdr:spPr>
        <a:xfrm>
          <a:off x="19494500" y="7216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42</xdr:row>
      <xdr:rowOff>66402</xdr:rowOff>
    </xdr:from>
    <xdr:to>
      <xdr:col>107</xdr:col>
      <xdr:colOff>50800</xdr:colOff>
      <xdr:row>42</xdr:row>
      <xdr:rowOff>66795</xdr:rowOff>
    </xdr:to>
    <xdr:cxnSp macro="">
      <xdr:nvCxnSpPr>
        <xdr:cNvPr id="456" name="直線コネクタ 455">
          <a:extLst>
            <a:ext uri="{FF2B5EF4-FFF2-40B4-BE49-F238E27FC236}">
              <a16:creationId xmlns:a16="http://schemas.microsoft.com/office/drawing/2014/main" xmlns="" id="{575F7D60-522B-4AD2-ABA7-F676D694B9C6}"/>
            </a:ext>
          </a:extLst>
        </xdr:cNvPr>
        <xdr:cNvCxnSpPr/>
      </xdr:nvCxnSpPr>
      <xdr:spPr>
        <a:xfrm flipV="1">
          <a:off x="19545300" y="7267302"/>
          <a:ext cx="889000" cy="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113356</xdr:rowOff>
    </xdr:from>
    <xdr:ext cx="599010" cy="259045"/>
    <xdr:sp macro="" textlink="">
      <xdr:nvSpPr>
        <xdr:cNvPr id="457" name="n_1aveValue【一般廃棄物処理施設】&#10;一人当たり有形固定資産（償却資産）額">
          <a:extLst>
            <a:ext uri="{FF2B5EF4-FFF2-40B4-BE49-F238E27FC236}">
              <a16:creationId xmlns:a16="http://schemas.microsoft.com/office/drawing/2014/main" xmlns="" id="{AD8887F5-712D-4EB3-A012-320E804E3A9F}"/>
            </a:ext>
          </a:extLst>
        </xdr:cNvPr>
        <xdr:cNvSpPr txBox="1"/>
      </xdr:nvSpPr>
      <xdr:spPr>
        <a:xfrm>
          <a:off x="21011095" y="6971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42</xdr:row>
      <xdr:rowOff>118843</xdr:rowOff>
    </xdr:from>
    <xdr:ext cx="534377" cy="259045"/>
    <xdr:sp macro="" textlink="">
      <xdr:nvSpPr>
        <xdr:cNvPr id="458" name="n_2aveValue【一般廃棄物処理施設】&#10;一人当たり有形固定資産（償却資産）額">
          <a:extLst>
            <a:ext uri="{FF2B5EF4-FFF2-40B4-BE49-F238E27FC236}">
              <a16:creationId xmlns:a16="http://schemas.microsoft.com/office/drawing/2014/main" xmlns="" id="{8EAEDDE7-5FD6-4C67-8CC2-D65D512BBC7A}"/>
            </a:ext>
          </a:extLst>
        </xdr:cNvPr>
        <xdr:cNvSpPr txBox="1"/>
      </xdr:nvSpPr>
      <xdr:spPr>
        <a:xfrm>
          <a:off x="20167111" y="7319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42</xdr:row>
      <xdr:rowOff>122465</xdr:rowOff>
    </xdr:from>
    <xdr:ext cx="534377" cy="259045"/>
    <xdr:sp macro="" textlink="">
      <xdr:nvSpPr>
        <xdr:cNvPr id="459" name="n_3aveValue【一般廃棄物処理施設】&#10;一人当たり有形固定資産（償却資産）額">
          <a:extLst>
            <a:ext uri="{FF2B5EF4-FFF2-40B4-BE49-F238E27FC236}">
              <a16:creationId xmlns:a16="http://schemas.microsoft.com/office/drawing/2014/main" xmlns="" id="{7B794C43-3186-4942-9E69-4F261497C044}"/>
            </a:ext>
          </a:extLst>
        </xdr:cNvPr>
        <xdr:cNvSpPr txBox="1"/>
      </xdr:nvSpPr>
      <xdr:spPr>
        <a:xfrm>
          <a:off x="19278111" y="7323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42</xdr:row>
      <xdr:rowOff>107377</xdr:rowOff>
    </xdr:from>
    <xdr:ext cx="599010" cy="259045"/>
    <xdr:sp macro="" textlink="">
      <xdr:nvSpPr>
        <xdr:cNvPr id="460" name="n_1mainValue【一般廃棄物処理施設】&#10;一人当たり有形固定資産（償却資産）額">
          <a:extLst>
            <a:ext uri="{FF2B5EF4-FFF2-40B4-BE49-F238E27FC236}">
              <a16:creationId xmlns:a16="http://schemas.microsoft.com/office/drawing/2014/main" xmlns="" id="{3E28D629-0827-4D5C-848C-2C9F5C23E07A}"/>
            </a:ext>
          </a:extLst>
        </xdr:cNvPr>
        <xdr:cNvSpPr txBox="1"/>
      </xdr:nvSpPr>
      <xdr:spPr>
        <a:xfrm>
          <a:off x="21011095" y="7308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133729</xdr:rowOff>
    </xdr:from>
    <xdr:ext cx="599010" cy="259045"/>
    <xdr:sp macro="" textlink="">
      <xdr:nvSpPr>
        <xdr:cNvPr id="461" name="n_2mainValue【一般廃棄物処理施設】&#10;一人当たり有形固定資産（償却資産）額">
          <a:extLst>
            <a:ext uri="{FF2B5EF4-FFF2-40B4-BE49-F238E27FC236}">
              <a16:creationId xmlns:a16="http://schemas.microsoft.com/office/drawing/2014/main" xmlns="" id="{B6EEE576-FE37-483D-8CA5-572A9DA22326}"/>
            </a:ext>
          </a:extLst>
        </xdr:cNvPr>
        <xdr:cNvSpPr txBox="1"/>
      </xdr:nvSpPr>
      <xdr:spPr>
        <a:xfrm>
          <a:off x="20134795" y="69917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134122</xdr:rowOff>
    </xdr:from>
    <xdr:ext cx="599010" cy="259045"/>
    <xdr:sp macro="" textlink="">
      <xdr:nvSpPr>
        <xdr:cNvPr id="462" name="n_3mainValue【一般廃棄物処理施設】&#10;一人当たり有形固定資産（償却資産）額">
          <a:extLst>
            <a:ext uri="{FF2B5EF4-FFF2-40B4-BE49-F238E27FC236}">
              <a16:creationId xmlns:a16="http://schemas.microsoft.com/office/drawing/2014/main" xmlns="" id="{964A42E6-D578-4C1A-99F2-F03694976620}"/>
            </a:ext>
          </a:extLst>
        </xdr:cNvPr>
        <xdr:cNvSpPr txBox="1"/>
      </xdr:nvSpPr>
      <xdr:spPr>
        <a:xfrm>
          <a:off x="19245795" y="6992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63" name="正方形/長方形 462">
          <a:extLst>
            <a:ext uri="{FF2B5EF4-FFF2-40B4-BE49-F238E27FC236}">
              <a16:creationId xmlns:a16="http://schemas.microsoft.com/office/drawing/2014/main" xmlns="" id="{CDBCE886-09F0-4BC2-A011-93F01B772788}"/>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64" name="正方形/長方形 463">
          <a:extLst>
            <a:ext uri="{FF2B5EF4-FFF2-40B4-BE49-F238E27FC236}">
              <a16:creationId xmlns:a16="http://schemas.microsoft.com/office/drawing/2014/main" xmlns="" id="{E0E3D395-5D4E-4D19-B2B3-9E344AE5FDCF}"/>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65" name="正方形/長方形 464">
          <a:extLst>
            <a:ext uri="{FF2B5EF4-FFF2-40B4-BE49-F238E27FC236}">
              <a16:creationId xmlns:a16="http://schemas.microsoft.com/office/drawing/2014/main" xmlns="" id="{8994879C-6BD1-4ED2-B7E0-25BB3FEC74F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66" name="正方形/長方形 465">
          <a:extLst>
            <a:ext uri="{FF2B5EF4-FFF2-40B4-BE49-F238E27FC236}">
              <a16:creationId xmlns:a16="http://schemas.microsoft.com/office/drawing/2014/main" xmlns="" id="{1ACD71D3-2633-4F5B-92EB-932B86793F4B}"/>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67" name="正方形/長方形 466">
          <a:extLst>
            <a:ext uri="{FF2B5EF4-FFF2-40B4-BE49-F238E27FC236}">
              <a16:creationId xmlns:a16="http://schemas.microsoft.com/office/drawing/2014/main" xmlns="" id="{F9F89E6F-C97C-4A7A-872E-6E9F195B03BD}"/>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68" name="正方形/長方形 467">
          <a:extLst>
            <a:ext uri="{FF2B5EF4-FFF2-40B4-BE49-F238E27FC236}">
              <a16:creationId xmlns:a16="http://schemas.microsoft.com/office/drawing/2014/main" xmlns="" id="{6E1144B1-32AD-4C04-9636-CA800AFBEC31}"/>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69" name="正方形/長方形 468">
          <a:extLst>
            <a:ext uri="{FF2B5EF4-FFF2-40B4-BE49-F238E27FC236}">
              <a16:creationId xmlns:a16="http://schemas.microsoft.com/office/drawing/2014/main" xmlns="" id="{9B29F30F-152D-4487-833D-4734D8F8D00C}"/>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70" name="正方形/長方形 469">
          <a:extLst>
            <a:ext uri="{FF2B5EF4-FFF2-40B4-BE49-F238E27FC236}">
              <a16:creationId xmlns:a16="http://schemas.microsoft.com/office/drawing/2014/main" xmlns="" id="{D17A459B-B2E6-458A-A172-1ABF440B86CC}"/>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71" name="テキスト ボックス 470">
          <a:extLst>
            <a:ext uri="{FF2B5EF4-FFF2-40B4-BE49-F238E27FC236}">
              <a16:creationId xmlns:a16="http://schemas.microsoft.com/office/drawing/2014/main" xmlns="" id="{00896672-6826-4AEF-82B6-54A075AF2178}"/>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72" name="直線コネクタ 471">
          <a:extLst>
            <a:ext uri="{FF2B5EF4-FFF2-40B4-BE49-F238E27FC236}">
              <a16:creationId xmlns:a16="http://schemas.microsoft.com/office/drawing/2014/main" xmlns="" id="{EBD3DBB7-2D5D-4784-BDE5-DCF7F16D7516}"/>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64</xdr:row>
      <xdr:rowOff>130628</xdr:rowOff>
    </xdr:from>
    <xdr:to>
      <xdr:col>89</xdr:col>
      <xdr:colOff>177800</xdr:colOff>
      <xdr:row>64</xdr:row>
      <xdr:rowOff>130628</xdr:rowOff>
    </xdr:to>
    <xdr:cxnSp macro="">
      <xdr:nvCxnSpPr>
        <xdr:cNvPr id="473" name="直線コネクタ 472">
          <a:extLst>
            <a:ext uri="{FF2B5EF4-FFF2-40B4-BE49-F238E27FC236}">
              <a16:creationId xmlns:a16="http://schemas.microsoft.com/office/drawing/2014/main" xmlns="" id="{1F768256-72FE-4C79-AD47-8F3ADF906C69}"/>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63</xdr:row>
      <xdr:rowOff>159855</xdr:rowOff>
    </xdr:from>
    <xdr:ext cx="338939" cy="259045"/>
    <xdr:sp macro="" textlink="">
      <xdr:nvSpPr>
        <xdr:cNvPr id="474" name="テキスト ボックス 473">
          <a:extLst>
            <a:ext uri="{FF2B5EF4-FFF2-40B4-BE49-F238E27FC236}">
              <a16:creationId xmlns:a16="http://schemas.microsoft.com/office/drawing/2014/main" xmlns="" id="{0EF4C4DF-652D-4881-A4F4-C57026AFCA0C}"/>
            </a:ext>
          </a:extLst>
        </xdr:cNvPr>
        <xdr:cNvSpPr txBox="1"/>
      </xdr:nvSpPr>
      <xdr:spPr>
        <a:xfrm>
          <a:off x="12107061" y="1096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75" name="直線コネクタ 474">
          <a:extLst>
            <a:ext uri="{FF2B5EF4-FFF2-40B4-BE49-F238E27FC236}">
              <a16:creationId xmlns:a16="http://schemas.microsoft.com/office/drawing/2014/main" xmlns="" id="{E7131964-23E2-403E-B61B-E78DBA3F8708}"/>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76" name="テキスト ボックス 475">
          <a:extLst>
            <a:ext uri="{FF2B5EF4-FFF2-40B4-BE49-F238E27FC236}">
              <a16:creationId xmlns:a16="http://schemas.microsoft.com/office/drawing/2014/main" xmlns="" id="{D62068D5-93D9-46C2-9CAC-C49F7C2BD19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77" name="直線コネクタ 476">
          <a:extLst>
            <a:ext uri="{FF2B5EF4-FFF2-40B4-BE49-F238E27FC236}">
              <a16:creationId xmlns:a16="http://schemas.microsoft.com/office/drawing/2014/main" xmlns="" id="{145C3D71-E9FA-4388-9DC4-8954129FCE21}"/>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78" name="テキスト ボックス 477">
          <a:extLst>
            <a:ext uri="{FF2B5EF4-FFF2-40B4-BE49-F238E27FC236}">
              <a16:creationId xmlns:a16="http://schemas.microsoft.com/office/drawing/2014/main" xmlns="" id="{4765E12E-79DE-455F-8E62-373BB53393A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79" name="直線コネクタ 478">
          <a:extLst>
            <a:ext uri="{FF2B5EF4-FFF2-40B4-BE49-F238E27FC236}">
              <a16:creationId xmlns:a16="http://schemas.microsoft.com/office/drawing/2014/main" xmlns="" id="{B8E7A25A-9FFB-498B-A611-2CCD5EA1364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80" name="テキスト ボックス 479">
          <a:extLst>
            <a:ext uri="{FF2B5EF4-FFF2-40B4-BE49-F238E27FC236}">
              <a16:creationId xmlns:a16="http://schemas.microsoft.com/office/drawing/2014/main" xmlns="" id="{C275A1A6-3621-49C3-BA31-AF3C1CB07414}"/>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81" name="直線コネクタ 480">
          <a:extLst>
            <a:ext uri="{FF2B5EF4-FFF2-40B4-BE49-F238E27FC236}">
              <a16:creationId xmlns:a16="http://schemas.microsoft.com/office/drawing/2014/main" xmlns="" id="{1D429598-413C-470E-802B-EF59C17429C2}"/>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82" name="テキスト ボックス 481">
          <a:extLst>
            <a:ext uri="{FF2B5EF4-FFF2-40B4-BE49-F238E27FC236}">
              <a16:creationId xmlns:a16="http://schemas.microsoft.com/office/drawing/2014/main" xmlns="" id="{DA543F56-19FE-498C-B3BB-96878B0D99E4}"/>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83" name="直線コネクタ 482">
          <a:extLst>
            <a:ext uri="{FF2B5EF4-FFF2-40B4-BE49-F238E27FC236}">
              <a16:creationId xmlns:a16="http://schemas.microsoft.com/office/drawing/2014/main" xmlns="" id="{C943603F-39B2-4A60-ABAC-823FDB3966CD}"/>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70049</xdr:rowOff>
    </xdr:from>
    <xdr:ext cx="467179" cy="259045"/>
    <xdr:sp macro="" textlink="">
      <xdr:nvSpPr>
        <xdr:cNvPr id="484" name="テキスト ボックス 483">
          <a:extLst>
            <a:ext uri="{FF2B5EF4-FFF2-40B4-BE49-F238E27FC236}">
              <a16:creationId xmlns:a16="http://schemas.microsoft.com/office/drawing/2014/main" xmlns="" id="{AFA44D5F-17E9-40AF-8249-F577E3DDD11B}"/>
            </a:ext>
          </a:extLst>
        </xdr:cNvPr>
        <xdr:cNvSpPr txBox="1"/>
      </xdr:nvSpPr>
      <xdr:spPr>
        <a:xfrm>
          <a:off x="11978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85" name="直線コネクタ 484">
          <a:extLst>
            <a:ext uri="{FF2B5EF4-FFF2-40B4-BE49-F238E27FC236}">
              <a16:creationId xmlns:a16="http://schemas.microsoft.com/office/drawing/2014/main" xmlns="" id="{B94368F2-2A78-473A-B687-87BD13FA7507}"/>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486" name="テキスト ボックス 485">
          <a:extLst>
            <a:ext uri="{FF2B5EF4-FFF2-40B4-BE49-F238E27FC236}">
              <a16:creationId xmlns:a16="http://schemas.microsoft.com/office/drawing/2014/main" xmlns="" id="{A437E690-E426-4096-804E-ADBF5F88B2E1}"/>
            </a:ext>
          </a:extLst>
        </xdr:cNvPr>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87" name="【保健センター・保健所】&#10;有形固定資産減価償却率グラフ枠">
          <a:extLst>
            <a:ext uri="{FF2B5EF4-FFF2-40B4-BE49-F238E27FC236}">
              <a16:creationId xmlns:a16="http://schemas.microsoft.com/office/drawing/2014/main" xmlns="" id="{185CBB81-59D0-42B4-8E38-572C6E2E2FE6}"/>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40822</xdr:rowOff>
    </xdr:from>
    <xdr:to>
      <xdr:col>85</xdr:col>
      <xdr:colOff>126364</xdr:colOff>
      <xdr:row>64</xdr:row>
      <xdr:rowOff>4899</xdr:rowOff>
    </xdr:to>
    <xdr:cxnSp macro="">
      <xdr:nvCxnSpPr>
        <xdr:cNvPr id="488" name="直線コネクタ 487">
          <a:extLst>
            <a:ext uri="{FF2B5EF4-FFF2-40B4-BE49-F238E27FC236}">
              <a16:creationId xmlns:a16="http://schemas.microsoft.com/office/drawing/2014/main" xmlns="" id="{9A190DAF-1498-41C7-A3AC-68834A01F250}"/>
            </a:ext>
          </a:extLst>
        </xdr:cNvPr>
        <xdr:cNvCxnSpPr/>
      </xdr:nvCxnSpPr>
      <xdr:spPr>
        <a:xfrm flipV="1">
          <a:off x="16318864" y="9470572"/>
          <a:ext cx="0" cy="1507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8726</xdr:rowOff>
    </xdr:from>
    <xdr:ext cx="340478" cy="259045"/>
    <xdr:sp macro="" textlink="">
      <xdr:nvSpPr>
        <xdr:cNvPr id="489" name="【保健センター・保健所】&#10;有形固定資産減価償却率最小値テキスト">
          <a:extLst>
            <a:ext uri="{FF2B5EF4-FFF2-40B4-BE49-F238E27FC236}">
              <a16:creationId xmlns:a16="http://schemas.microsoft.com/office/drawing/2014/main" xmlns="" id="{21317C01-1FD3-4281-8272-622ADC9A5AE7}"/>
            </a:ext>
          </a:extLst>
        </xdr:cNvPr>
        <xdr:cNvSpPr txBox="1"/>
      </xdr:nvSpPr>
      <xdr:spPr>
        <a:xfrm>
          <a:off x="16357600" y="1098152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4899</xdr:rowOff>
    </xdr:from>
    <xdr:to>
      <xdr:col>86</xdr:col>
      <xdr:colOff>25400</xdr:colOff>
      <xdr:row>64</xdr:row>
      <xdr:rowOff>4899</xdr:rowOff>
    </xdr:to>
    <xdr:cxnSp macro="">
      <xdr:nvCxnSpPr>
        <xdr:cNvPr id="490" name="直線コネクタ 489">
          <a:extLst>
            <a:ext uri="{FF2B5EF4-FFF2-40B4-BE49-F238E27FC236}">
              <a16:creationId xmlns:a16="http://schemas.microsoft.com/office/drawing/2014/main" xmlns="" id="{AD0A2952-621F-49E7-BD96-B7E5A583BEB1}"/>
            </a:ext>
          </a:extLst>
        </xdr:cNvPr>
        <xdr:cNvCxnSpPr/>
      </xdr:nvCxnSpPr>
      <xdr:spPr>
        <a:xfrm>
          <a:off x="16230600" y="10977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158949</xdr:rowOff>
    </xdr:from>
    <xdr:ext cx="469744" cy="259045"/>
    <xdr:sp macro="" textlink="">
      <xdr:nvSpPr>
        <xdr:cNvPr id="491" name="【保健センター・保健所】&#10;有形固定資産減価償却率最大値テキスト">
          <a:extLst>
            <a:ext uri="{FF2B5EF4-FFF2-40B4-BE49-F238E27FC236}">
              <a16:creationId xmlns:a16="http://schemas.microsoft.com/office/drawing/2014/main" xmlns="" id="{26A3548D-A4C2-41C1-ADD7-EE9BA2605D53}"/>
            </a:ext>
          </a:extLst>
        </xdr:cNvPr>
        <xdr:cNvSpPr txBox="1"/>
      </xdr:nvSpPr>
      <xdr:spPr>
        <a:xfrm>
          <a:off x="16357600" y="9245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40822</xdr:rowOff>
    </xdr:from>
    <xdr:to>
      <xdr:col>86</xdr:col>
      <xdr:colOff>25400</xdr:colOff>
      <xdr:row>55</xdr:row>
      <xdr:rowOff>40822</xdr:rowOff>
    </xdr:to>
    <xdr:cxnSp macro="">
      <xdr:nvCxnSpPr>
        <xdr:cNvPr id="492" name="直線コネクタ 491">
          <a:extLst>
            <a:ext uri="{FF2B5EF4-FFF2-40B4-BE49-F238E27FC236}">
              <a16:creationId xmlns:a16="http://schemas.microsoft.com/office/drawing/2014/main" xmlns="" id="{08ABFDE3-775C-4EB4-9509-CC7EAFCF9C81}"/>
            </a:ext>
          </a:extLst>
        </xdr:cNvPr>
        <xdr:cNvCxnSpPr/>
      </xdr:nvCxnSpPr>
      <xdr:spPr>
        <a:xfrm>
          <a:off x="16230600" y="947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1105</xdr:rowOff>
    </xdr:from>
    <xdr:ext cx="405111" cy="259045"/>
    <xdr:sp macro="" textlink="">
      <xdr:nvSpPr>
        <xdr:cNvPr id="493" name="【保健センター・保健所】&#10;有形固定資産減価償却率平均値テキスト">
          <a:extLst>
            <a:ext uri="{FF2B5EF4-FFF2-40B4-BE49-F238E27FC236}">
              <a16:creationId xmlns:a16="http://schemas.microsoft.com/office/drawing/2014/main" xmlns="" id="{ED7984BF-5C71-4ED0-864A-6140AAE5119E}"/>
            </a:ext>
          </a:extLst>
        </xdr:cNvPr>
        <xdr:cNvSpPr txBox="1"/>
      </xdr:nvSpPr>
      <xdr:spPr>
        <a:xfrm>
          <a:off x="16357600" y="102881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22678</xdr:rowOff>
    </xdr:from>
    <xdr:to>
      <xdr:col>85</xdr:col>
      <xdr:colOff>177800</xdr:colOff>
      <xdr:row>60</xdr:row>
      <xdr:rowOff>124278</xdr:rowOff>
    </xdr:to>
    <xdr:sp macro="" textlink="">
      <xdr:nvSpPr>
        <xdr:cNvPr id="494" name="フローチャート: 判断 493">
          <a:extLst>
            <a:ext uri="{FF2B5EF4-FFF2-40B4-BE49-F238E27FC236}">
              <a16:creationId xmlns:a16="http://schemas.microsoft.com/office/drawing/2014/main" xmlns="" id="{BB6C8845-8D4F-402C-9AD3-427A38FCDB19}"/>
            </a:ext>
          </a:extLst>
        </xdr:cNvPr>
        <xdr:cNvSpPr/>
      </xdr:nvSpPr>
      <xdr:spPr>
        <a:xfrm>
          <a:off x="16268700" y="10309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45538</xdr:rowOff>
    </xdr:from>
    <xdr:to>
      <xdr:col>81</xdr:col>
      <xdr:colOff>101600</xdr:colOff>
      <xdr:row>60</xdr:row>
      <xdr:rowOff>147138</xdr:rowOff>
    </xdr:to>
    <xdr:sp macro="" textlink="">
      <xdr:nvSpPr>
        <xdr:cNvPr id="495" name="フローチャート: 判断 494">
          <a:extLst>
            <a:ext uri="{FF2B5EF4-FFF2-40B4-BE49-F238E27FC236}">
              <a16:creationId xmlns:a16="http://schemas.microsoft.com/office/drawing/2014/main" xmlns="" id="{C66944A6-BDE0-41ED-A2B5-952A99A6D4BA}"/>
            </a:ext>
          </a:extLst>
        </xdr:cNvPr>
        <xdr:cNvSpPr/>
      </xdr:nvSpPr>
      <xdr:spPr>
        <a:xfrm>
          <a:off x="15430500" y="10332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40640</xdr:rowOff>
    </xdr:from>
    <xdr:to>
      <xdr:col>76</xdr:col>
      <xdr:colOff>165100</xdr:colOff>
      <xdr:row>60</xdr:row>
      <xdr:rowOff>142240</xdr:rowOff>
    </xdr:to>
    <xdr:sp macro="" textlink="">
      <xdr:nvSpPr>
        <xdr:cNvPr id="496" name="フローチャート: 判断 495">
          <a:extLst>
            <a:ext uri="{FF2B5EF4-FFF2-40B4-BE49-F238E27FC236}">
              <a16:creationId xmlns:a16="http://schemas.microsoft.com/office/drawing/2014/main" xmlns="" id="{095F6030-22E1-4790-A3E8-8F72B77BC7F3}"/>
            </a:ext>
          </a:extLst>
        </xdr:cNvPr>
        <xdr:cNvSpPr/>
      </xdr:nvSpPr>
      <xdr:spPr>
        <a:xfrm>
          <a:off x="14541500" y="1032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65133</xdr:rowOff>
    </xdr:from>
    <xdr:to>
      <xdr:col>72</xdr:col>
      <xdr:colOff>38100</xdr:colOff>
      <xdr:row>60</xdr:row>
      <xdr:rowOff>166733</xdr:rowOff>
    </xdr:to>
    <xdr:sp macro="" textlink="">
      <xdr:nvSpPr>
        <xdr:cNvPr id="497" name="フローチャート: 判断 496">
          <a:extLst>
            <a:ext uri="{FF2B5EF4-FFF2-40B4-BE49-F238E27FC236}">
              <a16:creationId xmlns:a16="http://schemas.microsoft.com/office/drawing/2014/main" xmlns="" id="{1E40FEFA-3DA0-47F1-8AE5-211A42564EAB}"/>
            </a:ext>
          </a:extLst>
        </xdr:cNvPr>
        <xdr:cNvSpPr/>
      </xdr:nvSpPr>
      <xdr:spPr>
        <a:xfrm>
          <a:off x="13652500" y="1035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98" name="テキスト ボックス 497">
          <a:extLst>
            <a:ext uri="{FF2B5EF4-FFF2-40B4-BE49-F238E27FC236}">
              <a16:creationId xmlns:a16="http://schemas.microsoft.com/office/drawing/2014/main" xmlns="" id="{FC763D3C-C37D-4377-B565-16C68E9563C7}"/>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99" name="テキスト ボックス 498">
          <a:extLst>
            <a:ext uri="{FF2B5EF4-FFF2-40B4-BE49-F238E27FC236}">
              <a16:creationId xmlns:a16="http://schemas.microsoft.com/office/drawing/2014/main" xmlns="" id="{393EF086-F33D-4403-ACE0-3662F89A96FA}"/>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00" name="テキスト ボックス 499">
          <a:extLst>
            <a:ext uri="{FF2B5EF4-FFF2-40B4-BE49-F238E27FC236}">
              <a16:creationId xmlns:a16="http://schemas.microsoft.com/office/drawing/2014/main" xmlns="" id="{BC2D6209-F5C2-4064-B095-8061289B8FBF}"/>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01" name="テキスト ボックス 500">
          <a:extLst>
            <a:ext uri="{FF2B5EF4-FFF2-40B4-BE49-F238E27FC236}">
              <a16:creationId xmlns:a16="http://schemas.microsoft.com/office/drawing/2014/main" xmlns="" id="{60B3C9C7-3F3F-4B4B-8D68-3595F9EC9A09}"/>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xmlns="" id="{BB6E3261-9B02-43B6-9B49-EB2F8BA84F95}"/>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125549</xdr:rowOff>
    </xdr:from>
    <xdr:to>
      <xdr:col>85</xdr:col>
      <xdr:colOff>177800</xdr:colOff>
      <xdr:row>58</xdr:row>
      <xdr:rowOff>55699</xdr:rowOff>
    </xdr:to>
    <xdr:sp macro="" textlink="">
      <xdr:nvSpPr>
        <xdr:cNvPr id="503" name="楕円 502">
          <a:extLst>
            <a:ext uri="{FF2B5EF4-FFF2-40B4-BE49-F238E27FC236}">
              <a16:creationId xmlns:a16="http://schemas.microsoft.com/office/drawing/2014/main" xmlns="" id="{CBC6A679-0008-48D6-91DA-9A9E8E2710F6}"/>
            </a:ext>
          </a:extLst>
        </xdr:cNvPr>
        <xdr:cNvSpPr/>
      </xdr:nvSpPr>
      <xdr:spPr>
        <a:xfrm>
          <a:off x="16268700" y="9898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148426</xdr:rowOff>
    </xdr:from>
    <xdr:ext cx="405111" cy="259045"/>
    <xdr:sp macro="" textlink="">
      <xdr:nvSpPr>
        <xdr:cNvPr id="504" name="【保健センター・保健所】&#10;有形固定資産減価償却率該当値テキスト">
          <a:extLst>
            <a:ext uri="{FF2B5EF4-FFF2-40B4-BE49-F238E27FC236}">
              <a16:creationId xmlns:a16="http://schemas.microsoft.com/office/drawing/2014/main" xmlns="" id="{7586B562-F111-4B69-A457-653C18136E48}"/>
            </a:ext>
          </a:extLst>
        </xdr:cNvPr>
        <xdr:cNvSpPr txBox="1"/>
      </xdr:nvSpPr>
      <xdr:spPr>
        <a:xfrm>
          <a:off x="16357600" y="9749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168003</xdr:rowOff>
    </xdr:from>
    <xdr:to>
      <xdr:col>81</xdr:col>
      <xdr:colOff>101600</xdr:colOff>
      <xdr:row>58</xdr:row>
      <xdr:rowOff>98153</xdr:rowOff>
    </xdr:to>
    <xdr:sp macro="" textlink="">
      <xdr:nvSpPr>
        <xdr:cNvPr id="505" name="楕円 504">
          <a:extLst>
            <a:ext uri="{FF2B5EF4-FFF2-40B4-BE49-F238E27FC236}">
              <a16:creationId xmlns:a16="http://schemas.microsoft.com/office/drawing/2014/main" xmlns="" id="{2D9C4E29-EE2A-4E79-9E41-75813208B456}"/>
            </a:ext>
          </a:extLst>
        </xdr:cNvPr>
        <xdr:cNvSpPr/>
      </xdr:nvSpPr>
      <xdr:spPr>
        <a:xfrm>
          <a:off x="15430500" y="9940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4899</xdr:rowOff>
    </xdr:from>
    <xdr:to>
      <xdr:col>85</xdr:col>
      <xdr:colOff>127000</xdr:colOff>
      <xdr:row>58</xdr:row>
      <xdr:rowOff>47353</xdr:rowOff>
    </xdr:to>
    <xdr:cxnSp macro="">
      <xdr:nvCxnSpPr>
        <xdr:cNvPr id="506" name="直線コネクタ 505">
          <a:extLst>
            <a:ext uri="{FF2B5EF4-FFF2-40B4-BE49-F238E27FC236}">
              <a16:creationId xmlns:a16="http://schemas.microsoft.com/office/drawing/2014/main" xmlns="" id="{BDF926B7-CFBC-4EE1-AA77-D39753FAD2D2}"/>
            </a:ext>
          </a:extLst>
        </xdr:cNvPr>
        <xdr:cNvCxnSpPr/>
      </xdr:nvCxnSpPr>
      <xdr:spPr>
        <a:xfrm flipV="1">
          <a:off x="15481300" y="9948999"/>
          <a:ext cx="8382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37374</xdr:rowOff>
    </xdr:from>
    <xdr:to>
      <xdr:col>76</xdr:col>
      <xdr:colOff>165100</xdr:colOff>
      <xdr:row>58</xdr:row>
      <xdr:rowOff>138974</xdr:rowOff>
    </xdr:to>
    <xdr:sp macro="" textlink="">
      <xdr:nvSpPr>
        <xdr:cNvPr id="507" name="楕円 506">
          <a:extLst>
            <a:ext uri="{FF2B5EF4-FFF2-40B4-BE49-F238E27FC236}">
              <a16:creationId xmlns:a16="http://schemas.microsoft.com/office/drawing/2014/main" xmlns="" id="{19638F5A-E44B-4FBE-A296-042D25BC7848}"/>
            </a:ext>
          </a:extLst>
        </xdr:cNvPr>
        <xdr:cNvSpPr/>
      </xdr:nvSpPr>
      <xdr:spPr>
        <a:xfrm>
          <a:off x="14541500" y="9981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47353</xdr:rowOff>
    </xdr:from>
    <xdr:to>
      <xdr:col>81</xdr:col>
      <xdr:colOff>50800</xdr:colOff>
      <xdr:row>58</xdr:row>
      <xdr:rowOff>88174</xdr:rowOff>
    </xdr:to>
    <xdr:cxnSp macro="">
      <xdr:nvCxnSpPr>
        <xdr:cNvPr id="508" name="直線コネクタ 507">
          <a:extLst>
            <a:ext uri="{FF2B5EF4-FFF2-40B4-BE49-F238E27FC236}">
              <a16:creationId xmlns:a16="http://schemas.microsoft.com/office/drawing/2014/main" xmlns="" id="{44756765-2092-436A-A3B4-D2F03A62159D}"/>
            </a:ext>
          </a:extLst>
        </xdr:cNvPr>
        <xdr:cNvCxnSpPr/>
      </xdr:nvCxnSpPr>
      <xdr:spPr>
        <a:xfrm flipV="1">
          <a:off x="14592300" y="9991453"/>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79828</xdr:rowOff>
    </xdr:from>
    <xdr:to>
      <xdr:col>72</xdr:col>
      <xdr:colOff>38100</xdr:colOff>
      <xdr:row>59</xdr:row>
      <xdr:rowOff>9978</xdr:rowOff>
    </xdr:to>
    <xdr:sp macro="" textlink="">
      <xdr:nvSpPr>
        <xdr:cNvPr id="509" name="楕円 508">
          <a:extLst>
            <a:ext uri="{FF2B5EF4-FFF2-40B4-BE49-F238E27FC236}">
              <a16:creationId xmlns:a16="http://schemas.microsoft.com/office/drawing/2014/main" xmlns="" id="{4B9EFE66-A8C6-4BE5-987E-35CD83285C17}"/>
            </a:ext>
          </a:extLst>
        </xdr:cNvPr>
        <xdr:cNvSpPr/>
      </xdr:nvSpPr>
      <xdr:spPr>
        <a:xfrm>
          <a:off x="13652500" y="10023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88174</xdr:rowOff>
    </xdr:from>
    <xdr:to>
      <xdr:col>76</xdr:col>
      <xdr:colOff>114300</xdr:colOff>
      <xdr:row>58</xdr:row>
      <xdr:rowOff>130628</xdr:rowOff>
    </xdr:to>
    <xdr:cxnSp macro="">
      <xdr:nvCxnSpPr>
        <xdr:cNvPr id="510" name="直線コネクタ 509">
          <a:extLst>
            <a:ext uri="{FF2B5EF4-FFF2-40B4-BE49-F238E27FC236}">
              <a16:creationId xmlns:a16="http://schemas.microsoft.com/office/drawing/2014/main" xmlns="" id="{AB1FBD5F-7C68-46D7-B6B2-63D96002D1A7}"/>
            </a:ext>
          </a:extLst>
        </xdr:cNvPr>
        <xdr:cNvCxnSpPr/>
      </xdr:nvCxnSpPr>
      <xdr:spPr>
        <a:xfrm flipV="1">
          <a:off x="13703300" y="10032274"/>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138265</xdr:rowOff>
    </xdr:from>
    <xdr:ext cx="405111" cy="259045"/>
    <xdr:sp macro="" textlink="">
      <xdr:nvSpPr>
        <xdr:cNvPr id="511" name="n_1aveValue【保健センター・保健所】&#10;有形固定資産減価償却率">
          <a:extLst>
            <a:ext uri="{FF2B5EF4-FFF2-40B4-BE49-F238E27FC236}">
              <a16:creationId xmlns:a16="http://schemas.microsoft.com/office/drawing/2014/main" xmlns="" id="{CE6FBE19-05B5-4F21-BE71-88AA58A4AABC}"/>
            </a:ext>
          </a:extLst>
        </xdr:cNvPr>
        <xdr:cNvSpPr txBox="1"/>
      </xdr:nvSpPr>
      <xdr:spPr>
        <a:xfrm>
          <a:off x="15266044" y="10425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133367</xdr:rowOff>
    </xdr:from>
    <xdr:ext cx="405111" cy="259045"/>
    <xdr:sp macro="" textlink="">
      <xdr:nvSpPr>
        <xdr:cNvPr id="512" name="n_2aveValue【保健センター・保健所】&#10;有形固定資産減価償却率">
          <a:extLst>
            <a:ext uri="{FF2B5EF4-FFF2-40B4-BE49-F238E27FC236}">
              <a16:creationId xmlns:a16="http://schemas.microsoft.com/office/drawing/2014/main" xmlns="" id="{BE24DD87-CDB2-4D3F-BFDA-423AF9D3F02C}"/>
            </a:ext>
          </a:extLst>
        </xdr:cNvPr>
        <xdr:cNvSpPr txBox="1"/>
      </xdr:nvSpPr>
      <xdr:spPr>
        <a:xfrm>
          <a:off x="14389744" y="10420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157860</xdr:rowOff>
    </xdr:from>
    <xdr:ext cx="405111" cy="259045"/>
    <xdr:sp macro="" textlink="">
      <xdr:nvSpPr>
        <xdr:cNvPr id="513" name="n_3aveValue【保健センター・保健所】&#10;有形固定資産減価償却率">
          <a:extLst>
            <a:ext uri="{FF2B5EF4-FFF2-40B4-BE49-F238E27FC236}">
              <a16:creationId xmlns:a16="http://schemas.microsoft.com/office/drawing/2014/main" xmlns="" id="{94A8DB5E-EFF6-4291-BB0C-92C2AF7A159B}"/>
            </a:ext>
          </a:extLst>
        </xdr:cNvPr>
        <xdr:cNvSpPr txBox="1"/>
      </xdr:nvSpPr>
      <xdr:spPr>
        <a:xfrm>
          <a:off x="13500744" y="104448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114680</xdr:rowOff>
    </xdr:from>
    <xdr:ext cx="405111" cy="259045"/>
    <xdr:sp macro="" textlink="">
      <xdr:nvSpPr>
        <xdr:cNvPr id="514" name="n_1mainValue【保健センター・保健所】&#10;有形固定資産減価償却率">
          <a:extLst>
            <a:ext uri="{FF2B5EF4-FFF2-40B4-BE49-F238E27FC236}">
              <a16:creationId xmlns:a16="http://schemas.microsoft.com/office/drawing/2014/main" xmlns="" id="{68413989-A7D0-41EF-A669-B31F549A4418}"/>
            </a:ext>
          </a:extLst>
        </xdr:cNvPr>
        <xdr:cNvSpPr txBox="1"/>
      </xdr:nvSpPr>
      <xdr:spPr>
        <a:xfrm>
          <a:off x="15266044" y="97158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155501</xdr:rowOff>
    </xdr:from>
    <xdr:ext cx="405111" cy="259045"/>
    <xdr:sp macro="" textlink="">
      <xdr:nvSpPr>
        <xdr:cNvPr id="515" name="n_2mainValue【保健センター・保健所】&#10;有形固定資産減価償却率">
          <a:extLst>
            <a:ext uri="{FF2B5EF4-FFF2-40B4-BE49-F238E27FC236}">
              <a16:creationId xmlns:a16="http://schemas.microsoft.com/office/drawing/2014/main" xmlns="" id="{9C1B772F-E43D-42E3-BA81-524F020C37FA}"/>
            </a:ext>
          </a:extLst>
        </xdr:cNvPr>
        <xdr:cNvSpPr txBox="1"/>
      </xdr:nvSpPr>
      <xdr:spPr>
        <a:xfrm>
          <a:off x="14389744" y="9756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26505</xdr:rowOff>
    </xdr:from>
    <xdr:ext cx="405111" cy="259045"/>
    <xdr:sp macro="" textlink="">
      <xdr:nvSpPr>
        <xdr:cNvPr id="516" name="n_3mainValue【保健センター・保健所】&#10;有形固定資産減価償却率">
          <a:extLst>
            <a:ext uri="{FF2B5EF4-FFF2-40B4-BE49-F238E27FC236}">
              <a16:creationId xmlns:a16="http://schemas.microsoft.com/office/drawing/2014/main" xmlns="" id="{4FC7FECF-FAFF-4080-A7F7-586F5BC6DEC7}"/>
            </a:ext>
          </a:extLst>
        </xdr:cNvPr>
        <xdr:cNvSpPr txBox="1"/>
      </xdr:nvSpPr>
      <xdr:spPr>
        <a:xfrm>
          <a:off x="13500744" y="9799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17" name="正方形/長方形 516">
          <a:extLst>
            <a:ext uri="{FF2B5EF4-FFF2-40B4-BE49-F238E27FC236}">
              <a16:creationId xmlns:a16="http://schemas.microsoft.com/office/drawing/2014/main" xmlns="" id="{426832B6-7D4C-468B-B99A-57B0FF3DDA58}"/>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18" name="正方形/長方形 517">
          <a:extLst>
            <a:ext uri="{FF2B5EF4-FFF2-40B4-BE49-F238E27FC236}">
              <a16:creationId xmlns:a16="http://schemas.microsoft.com/office/drawing/2014/main" xmlns="" id="{76269607-7852-4CF6-98B5-2E6C6699950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19" name="正方形/長方形 518">
          <a:extLst>
            <a:ext uri="{FF2B5EF4-FFF2-40B4-BE49-F238E27FC236}">
              <a16:creationId xmlns:a16="http://schemas.microsoft.com/office/drawing/2014/main" xmlns="" id="{451B15B4-960A-4EE3-B899-B900D410EE9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20" name="正方形/長方形 519">
          <a:extLst>
            <a:ext uri="{FF2B5EF4-FFF2-40B4-BE49-F238E27FC236}">
              <a16:creationId xmlns:a16="http://schemas.microsoft.com/office/drawing/2014/main" xmlns="" id="{B82405F2-15EE-40C1-8F8C-66BDA686EB11}"/>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21" name="正方形/長方形 520">
          <a:extLst>
            <a:ext uri="{FF2B5EF4-FFF2-40B4-BE49-F238E27FC236}">
              <a16:creationId xmlns:a16="http://schemas.microsoft.com/office/drawing/2014/main" xmlns="" id="{B4B38553-6A2D-46E4-9A65-3A30CCA8F3E8}"/>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2" name="正方形/長方形 521">
          <a:extLst>
            <a:ext uri="{FF2B5EF4-FFF2-40B4-BE49-F238E27FC236}">
              <a16:creationId xmlns:a16="http://schemas.microsoft.com/office/drawing/2014/main" xmlns="" id="{8FE686BE-AF4C-44C6-933B-632EA8ED5015}"/>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3" name="正方形/長方形 522">
          <a:extLst>
            <a:ext uri="{FF2B5EF4-FFF2-40B4-BE49-F238E27FC236}">
              <a16:creationId xmlns:a16="http://schemas.microsoft.com/office/drawing/2014/main" xmlns="" id="{66086987-E871-4073-873B-399584114F0B}"/>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4" name="正方形/長方形 523">
          <a:extLst>
            <a:ext uri="{FF2B5EF4-FFF2-40B4-BE49-F238E27FC236}">
              <a16:creationId xmlns:a16="http://schemas.microsoft.com/office/drawing/2014/main" xmlns="" id="{00DDA787-DF57-4CE9-BA80-A489521C860F}"/>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25" name="テキスト ボックス 524">
          <a:extLst>
            <a:ext uri="{FF2B5EF4-FFF2-40B4-BE49-F238E27FC236}">
              <a16:creationId xmlns:a16="http://schemas.microsoft.com/office/drawing/2014/main" xmlns="" id="{2855314A-456B-4B00-8A86-C4E23380A37A}"/>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26" name="直線コネクタ 525">
          <a:extLst>
            <a:ext uri="{FF2B5EF4-FFF2-40B4-BE49-F238E27FC236}">
              <a16:creationId xmlns:a16="http://schemas.microsoft.com/office/drawing/2014/main" xmlns="" id="{C8537C21-5737-4F45-8CA3-29E27929F3F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27" name="直線コネクタ 526">
          <a:extLst>
            <a:ext uri="{FF2B5EF4-FFF2-40B4-BE49-F238E27FC236}">
              <a16:creationId xmlns:a16="http://schemas.microsoft.com/office/drawing/2014/main" xmlns="" id="{41C18F6B-A981-4AD3-B67A-A6668D0947CC}"/>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28" name="テキスト ボックス 527">
          <a:extLst>
            <a:ext uri="{FF2B5EF4-FFF2-40B4-BE49-F238E27FC236}">
              <a16:creationId xmlns:a16="http://schemas.microsoft.com/office/drawing/2014/main" xmlns="" id="{07BAEB19-1FDE-4C7F-90D2-A8D0229D1A8A}"/>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29" name="直線コネクタ 528">
          <a:extLst>
            <a:ext uri="{FF2B5EF4-FFF2-40B4-BE49-F238E27FC236}">
              <a16:creationId xmlns:a16="http://schemas.microsoft.com/office/drawing/2014/main" xmlns="" id="{5D16705F-3CBB-4B06-A2C0-A59BA8CA29F7}"/>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30" name="テキスト ボックス 529">
          <a:extLst>
            <a:ext uri="{FF2B5EF4-FFF2-40B4-BE49-F238E27FC236}">
              <a16:creationId xmlns:a16="http://schemas.microsoft.com/office/drawing/2014/main" xmlns="" id="{CF919C92-A05C-4771-A9CE-DB85F467056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31" name="直線コネクタ 530">
          <a:extLst>
            <a:ext uri="{FF2B5EF4-FFF2-40B4-BE49-F238E27FC236}">
              <a16:creationId xmlns:a16="http://schemas.microsoft.com/office/drawing/2014/main" xmlns="" id="{BF6218D4-2AD8-4D52-B45D-0FA793BFB78A}"/>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32" name="テキスト ボックス 531">
          <a:extLst>
            <a:ext uri="{FF2B5EF4-FFF2-40B4-BE49-F238E27FC236}">
              <a16:creationId xmlns:a16="http://schemas.microsoft.com/office/drawing/2014/main" xmlns="" id="{43D942D6-C75A-4774-9BD5-5E928F47BB5B}"/>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33" name="直線コネクタ 532">
          <a:extLst>
            <a:ext uri="{FF2B5EF4-FFF2-40B4-BE49-F238E27FC236}">
              <a16:creationId xmlns:a16="http://schemas.microsoft.com/office/drawing/2014/main" xmlns="" id="{19336545-6C91-47C6-9EF2-35A80D9BCF3B}"/>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34" name="テキスト ボックス 533">
          <a:extLst>
            <a:ext uri="{FF2B5EF4-FFF2-40B4-BE49-F238E27FC236}">
              <a16:creationId xmlns:a16="http://schemas.microsoft.com/office/drawing/2014/main" xmlns="" id="{13E3BEDB-9E3F-4556-9AD1-59F394143CB8}"/>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35" name="直線コネクタ 534">
          <a:extLst>
            <a:ext uri="{FF2B5EF4-FFF2-40B4-BE49-F238E27FC236}">
              <a16:creationId xmlns:a16="http://schemas.microsoft.com/office/drawing/2014/main" xmlns="" id="{6FD65DE6-1E66-4F92-A83F-C25DC41E83F7}"/>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36" name="テキスト ボックス 535">
          <a:extLst>
            <a:ext uri="{FF2B5EF4-FFF2-40B4-BE49-F238E27FC236}">
              <a16:creationId xmlns:a16="http://schemas.microsoft.com/office/drawing/2014/main" xmlns="" id="{B05E4D34-5DBD-4744-8B0D-BB12A285A83A}"/>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37" name="直線コネクタ 536">
          <a:extLst>
            <a:ext uri="{FF2B5EF4-FFF2-40B4-BE49-F238E27FC236}">
              <a16:creationId xmlns:a16="http://schemas.microsoft.com/office/drawing/2014/main" xmlns="" id="{8DD9DC06-9F93-4D90-ABD7-B32AA75748F8}"/>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38" name="テキスト ボックス 537">
          <a:extLst>
            <a:ext uri="{FF2B5EF4-FFF2-40B4-BE49-F238E27FC236}">
              <a16:creationId xmlns:a16="http://schemas.microsoft.com/office/drawing/2014/main" xmlns="" id="{A2287CCE-E7D8-426B-AC15-561DAFAA6B13}"/>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39" name="【保健センター・保健所】&#10;一人当たり面積グラフ枠">
          <a:extLst>
            <a:ext uri="{FF2B5EF4-FFF2-40B4-BE49-F238E27FC236}">
              <a16:creationId xmlns:a16="http://schemas.microsoft.com/office/drawing/2014/main" xmlns="" id="{58B3F8C5-CE3C-43DA-8EB0-62791C5634D7}"/>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57150</xdr:rowOff>
    </xdr:from>
    <xdr:to>
      <xdr:col>116</xdr:col>
      <xdr:colOff>62864</xdr:colOff>
      <xdr:row>64</xdr:row>
      <xdr:rowOff>64770</xdr:rowOff>
    </xdr:to>
    <xdr:cxnSp macro="">
      <xdr:nvCxnSpPr>
        <xdr:cNvPr id="540" name="直線コネクタ 539">
          <a:extLst>
            <a:ext uri="{FF2B5EF4-FFF2-40B4-BE49-F238E27FC236}">
              <a16:creationId xmlns:a16="http://schemas.microsoft.com/office/drawing/2014/main" xmlns="" id="{1AF6B9B3-0A29-4AC2-9F5B-78809D360771}"/>
            </a:ext>
          </a:extLst>
        </xdr:cNvPr>
        <xdr:cNvCxnSpPr/>
      </xdr:nvCxnSpPr>
      <xdr:spPr>
        <a:xfrm flipV="1">
          <a:off x="22160864" y="9658350"/>
          <a:ext cx="0" cy="1379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68597</xdr:rowOff>
    </xdr:from>
    <xdr:ext cx="469744" cy="259045"/>
    <xdr:sp macro="" textlink="">
      <xdr:nvSpPr>
        <xdr:cNvPr id="541" name="【保健センター・保健所】&#10;一人当たり面積最小値テキスト">
          <a:extLst>
            <a:ext uri="{FF2B5EF4-FFF2-40B4-BE49-F238E27FC236}">
              <a16:creationId xmlns:a16="http://schemas.microsoft.com/office/drawing/2014/main" xmlns="" id="{2E0E9C3C-62CF-421C-BC73-00003A4F0652}"/>
            </a:ext>
          </a:extLst>
        </xdr:cNvPr>
        <xdr:cNvSpPr txBox="1"/>
      </xdr:nvSpPr>
      <xdr:spPr>
        <a:xfrm>
          <a:off x="22199600" y="1104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64770</xdr:rowOff>
    </xdr:from>
    <xdr:to>
      <xdr:col>116</xdr:col>
      <xdr:colOff>152400</xdr:colOff>
      <xdr:row>64</xdr:row>
      <xdr:rowOff>64770</xdr:rowOff>
    </xdr:to>
    <xdr:cxnSp macro="">
      <xdr:nvCxnSpPr>
        <xdr:cNvPr id="542" name="直線コネクタ 541">
          <a:extLst>
            <a:ext uri="{FF2B5EF4-FFF2-40B4-BE49-F238E27FC236}">
              <a16:creationId xmlns:a16="http://schemas.microsoft.com/office/drawing/2014/main" xmlns="" id="{0EBC6122-5DFE-40EE-950E-74A2E997C720}"/>
            </a:ext>
          </a:extLst>
        </xdr:cNvPr>
        <xdr:cNvCxnSpPr/>
      </xdr:nvCxnSpPr>
      <xdr:spPr>
        <a:xfrm>
          <a:off x="22072600" y="1103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3827</xdr:rowOff>
    </xdr:from>
    <xdr:ext cx="469744" cy="259045"/>
    <xdr:sp macro="" textlink="">
      <xdr:nvSpPr>
        <xdr:cNvPr id="543" name="【保健センター・保健所】&#10;一人当たり面積最大値テキスト">
          <a:extLst>
            <a:ext uri="{FF2B5EF4-FFF2-40B4-BE49-F238E27FC236}">
              <a16:creationId xmlns:a16="http://schemas.microsoft.com/office/drawing/2014/main" xmlns="" id="{EBE70630-204D-48E6-8E8F-A7E518F63658}"/>
            </a:ext>
          </a:extLst>
        </xdr:cNvPr>
        <xdr:cNvSpPr txBox="1"/>
      </xdr:nvSpPr>
      <xdr:spPr>
        <a:xfrm>
          <a:off x="22199600" y="9433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57150</xdr:rowOff>
    </xdr:from>
    <xdr:to>
      <xdr:col>116</xdr:col>
      <xdr:colOff>152400</xdr:colOff>
      <xdr:row>56</xdr:row>
      <xdr:rowOff>57150</xdr:rowOff>
    </xdr:to>
    <xdr:cxnSp macro="">
      <xdr:nvCxnSpPr>
        <xdr:cNvPr id="544" name="直線コネクタ 543">
          <a:extLst>
            <a:ext uri="{FF2B5EF4-FFF2-40B4-BE49-F238E27FC236}">
              <a16:creationId xmlns:a16="http://schemas.microsoft.com/office/drawing/2014/main" xmlns="" id="{096AFAE3-2708-47C6-A665-60907EB76A50}"/>
            </a:ext>
          </a:extLst>
        </xdr:cNvPr>
        <xdr:cNvCxnSpPr/>
      </xdr:nvCxnSpPr>
      <xdr:spPr>
        <a:xfrm>
          <a:off x="22072600" y="9658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113047</xdr:rowOff>
    </xdr:from>
    <xdr:ext cx="469744" cy="259045"/>
    <xdr:sp macro="" textlink="">
      <xdr:nvSpPr>
        <xdr:cNvPr id="545" name="【保健センター・保健所】&#10;一人当たり面積平均値テキスト">
          <a:extLst>
            <a:ext uri="{FF2B5EF4-FFF2-40B4-BE49-F238E27FC236}">
              <a16:creationId xmlns:a16="http://schemas.microsoft.com/office/drawing/2014/main" xmlns="" id="{C8E0A8E9-EFBF-4B36-9235-1BC8A35CA4D8}"/>
            </a:ext>
          </a:extLst>
        </xdr:cNvPr>
        <xdr:cNvSpPr txBox="1"/>
      </xdr:nvSpPr>
      <xdr:spPr>
        <a:xfrm>
          <a:off x="22199600" y="105714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90170</xdr:rowOff>
    </xdr:from>
    <xdr:to>
      <xdr:col>116</xdr:col>
      <xdr:colOff>114300</xdr:colOff>
      <xdr:row>63</xdr:row>
      <xdr:rowOff>20320</xdr:rowOff>
    </xdr:to>
    <xdr:sp macro="" textlink="">
      <xdr:nvSpPr>
        <xdr:cNvPr id="546" name="フローチャート: 判断 545">
          <a:extLst>
            <a:ext uri="{FF2B5EF4-FFF2-40B4-BE49-F238E27FC236}">
              <a16:creationId xmlns:a16="http://schemas.microsoft.com/office/drawing/2014/main" xmlns="" id="{65C90D2D-FEA0-417A-8E36-7A766A816A99}"/>
            </a:ext>
          </a:extLst>
        </xdr:cNvPr>
        <xdr:cNvSpPr/>
      </xdr:nvSpPr>
      <xdr:spPr>
        <a:xfrm>
          <a:off x="221107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97790</xdr:rowOff>
    </xdr:from>
    <xdr:to>
      <xdr:col>112</xdr:col>
      <xdr:colOff>38100</xdr:colOff>
      <xdr:row>63</xdr:row>
      <xdr:rowOff>27940</xdr:rowOff>
    </xdr:to>
    <xdr:sp macro="" textlink="">
      <xdr:nvSpPr>
        <xdr:cNvPr id="547" name="フローチャート: 判断 546">
          <a:extLst>
            <a:ext uri="{FF2B5EF4-FFF2-40B4-BE49-F238E27FC236}">
              <a16:creationId xmlns:a16="http://schemas.microsoft.com/office/drawing/2014/main" xmlns="" id="{2B004E92-9B80-4D3E-A271-3BB0689E945B}"/>
            </a:ext>
          </a:extLst>
        </xdr:cNvPr>
        <xdr:cNvSpPr/>
      </xdr:nvSpPr>
      <xdr:spPr>
        <a:xfrm>
          <a:off x="21272500" y="1072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105410</xdr:rowOff>
    </xdr:from>
    <xdr:to>
      <xdr:col>107</xdr:col>
      <xdr:colOff>101600</xdr:colOff>
      <xdr:row>63</xdr:row>
      <xdr:rowOff>35560</xdr:rowOff>
    </xdr:to>
    <xdr:sp macro="" textlink="">
      <xdr:nvSpPr>
        <xdr:cNvPr id="548" name="フローチャート: 判断 547">
          <a:extLst>
            <a:ext uri="{FF2B5EF4-FFF2-40B4-BE49-F238E27FC236}">
              <a16:creationId xmlns:a16="http://schemas.microsoft.com/office/drawing/2014/main" xmlns="" id="{D954030B-4E87-4CAA-99DA-B20AFEFD0ADA}"/>
            </a:ext>
          </a:extLst>
        </xdr:cNvPr>
        <xdr:cNvSpPr/>
      </xdr:nvSpPr>
      <xdr:spPr>
        <a:xfrm>
          <a:off x="20383500" y="1073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82550</xdr:rowOff>
    </xdr:from>
    <xdr:to>
      <xdr:col>102</xdr:col>
      <xdr:colOff>165100</xdr:colOff>
      <xdr:row>63</xdr:row>
      <xdr:rowOff>12700</xdr:rowOff>
    </xdr:to>
    <xdr:sp macro="" textlink="">
      <xdr:nvSpPr>
        <xdr:cNvPr id="549" name="フローチャート: 判断 548">
          <a:extLst>
            <a:ext uri="{FF2B5EF4-FFF2-40B4-BE49-F238E27FC236}">
              <a16:creationId xmlns:a16="http://schemas.microsoft.com/office/drawing/2014/main" xmlns="" id="{854B962B-7A07-4003-96EB-9EE633FCD390}"/>
            </a:ext>
          </a:extLst>
        </xdr:cNvPr>
        <xdr:cNvSpPr/>
      </xdr:nvSpPr>
      <xdr:spPr>
        <a:xfrm>
          <a:off x="19494500" y="1071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xmlns="" id="{A1647E1F-A628-4F29-9E3A-BF9A96223AF9}"/>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xmlns="" id="{A0D25897-3041-425C-BE85-F74FB8B2C789}"/>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xmlns="" id="{9326FD41-945B-43DF-BE33-811FE9F463E1}"/>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xmlns="" id="{7931BA46-EB71-4C22-ACBF-1579D58C4B8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xmlns="" id="{504F7975-3EB2-4A70-A0CA-617E4B7F4548}"/>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151130</xdr:rowOff>
    </xdr:from>
    <xdr:to>
      <xdr:col>116</xdr:col>
      <xdr:colOff>114300</xdr:colOff>
      <xdr:row>64</xdr:row>
      <xdr:rowOff>81280</xdr:rowOff>
    </xdr:to>
    <xdr:sp macro="" textlink="">
      <xdr:nvSpPr>
        <xdr:cNvPr id="555" name="楕円 554">
          <a:extLst>
            <a:ext uri="{FF2B5EF4-FFF2-40B4-BE49-F238E27FC236}">
              <a16:creationId xmlns:a16="http://schemas.microsoft.com/office/drawing/2014/main" xmlns="" id="{CD6C35A4-52F8-49ED-A412-95E9E1EE9677}"/>
            </a:ext>
          </a:extLst>
        </xdr:cNvPr>
        <xdr:cNvSpPr/>
      </xdr:nvSpPr>
      <xdr:spPr>
        <a:xfrm>
          <a:off x="22110700" y="1095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66057</xdr:rowOff>
    </xdr:from>
    <xdr:ext cx="469744" cy="259045"/>
    <xdr:sp macro="" textlink="">
      <xdr:nvSpPr>
        <xdr:cNvPr id="556" name="【保健センター・保健所】&#10;一人当たり面積該当値テキスト">
          <a:extLst>
            <a:ext uri="{FF2B5EF4-FFF2-40B4-BE49-F238E27FC236}">
              <a16:creationId xmlns:a16="http://schemas.microsoft.com/office/drawing/2014/main" xmlns="" id="{5EBE0326-70CF-4BAF-976F-BB6C5837F587}"/>
            </a:ext>
          </a:extLst>
        </xdr:cNvPr>
        <xdr:cNvSpPr txBox="1"/>
      </xdr:nvSpPr>
      <xdr:spPr>
        <a:xfrm>
          <a:off x="22199600" y="10867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151130</xdr:rowOff>
    </xdr:from>
    <xdr:to>
      <xdr:col>112</xdr:col>
      <xdr:colOff>38100</xdr:colOff>
      <xdr:row>64</xdr:row>
      <xdr:rowOff>81280</xdr:rowOff>
    </xdr:to>
    <xdr:sp macro="" textlink="">
      <xdr:nvSpPr>
        <xdr:cNvPr id="557" name="楕円 556">
          <a:extLst>
            <a:ext uri="{FF2B5EF4-FFF2-40B4-BE49-F238E27FC236}">
              <a16:creationId xmlns:a16="http://schemas.microsoft.com/office/drawing/2014/main" xmlns="" id="{825B84DF-ACDA-47CF-8A12-4FB31CF22A4C}"/>
            </a:ext>
          </a:extLst>
        </xdr:cNvPr>
        <xdr:cNvSpPr/>
      </xdr:nvSpPr>
      <xdr:spPr>
        <a:xfrm>
          <a:off x="21272500" y="1095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30480</xdr:rowOff>
    </xdr:from>
    <xdr:to>
      <xdr:col>116</xdr:col>
      <xdr:colOff>63500</xdr:colOff>
      <xdr:row>64</xdr:row>
      <xdr:rowOff>30480</xdr:rowOff>
    </xdr:to>
    <xdr:cxnSp macro="">
      <xdr:nvCxnSpPr>
        <xdr:cNvPr id="558" name="直線コネクタ 557">
          <a:extLst>
            <a:ext uri="{FF2B5EF4-FFF2-40B4-BE49-F238E27FC236}">
              <a16:creationId xmlns:a16="http://schemas.microsoft.com/office/drawing/2014/main" xmlns="" id="{B8CB8261-EFB8-4C58-919B-5A17FF127DBE}"/>
            </a:ext>
          </a:extLst>
        </xdr:cNvPr>
        <xdr:cNvCxnSpPr/>
      </xdr:nvCxnSpPr>
      <xdr:spPr>
        <a:xfrm>
          <a:off x="21323300" y="110032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151130</xdr:rowOff>
    </xdr:from>
    <xdr:to>
      <xdr:col>107</xdr:col>
      <xdr:colOff>101600</xdr:colOff>
      <xdr:row>64</xdr:row>
      <xdr:rowOff>81280</xdr:rowOff>
    </xdr:to>
    <xdr:sp macro="" textlink="">
      <xdr:nvSpPr>
        <xdr:cNvPr id="559" name="楕円 558">
          <a:extLst>
            <a:ext uri="{FF2B5EF4-FFF2-40B4-BE49-F238E27FC236}">
              <a16:creationId xmlns:a16="http://schemas.microsoft.com/office/drawing/2014/main" xmlns="" id="{427125D3-D1A9-41DF-B51F-E0809E1AF02B}"/>
            </a:ext>
          </a:extLst>
        </xdr:cNvPr>
        <xdr:cNvSpPr/>
      </xdr:nvSpPr>
      <xdr:spPr>
        <a:xfrm>
          <a:off x="20383500" y="1095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30480</xdr:rowOff>
    </xdr:from>
    <xdr:to>
      <xdr:col>111</xdr:col>
      <xdr:colOff>177800</xdr:colOff>
      <xdr:row>64</xdr:row>
      <xdr:rowOff>30480</xdr:rowOff>
    </xdr:to>
    <xdr:cxnSp macro="">
      <xdr:nvCxnSpPr>
        <xdr:cNvPr id="560" name="直線コネクタ 559">
          <a:extLst>
            <a:ext uri="{FF2B5EF4-FFF2-40B4-BE49-F238E27FC236}">
              <a16:creationId xmlns:a16="http://schemas.microsoft.com/office/drawing/2014/main" xmlns="" id="{A93D5293-D55A-4519-97A3-2A495C5983CF}"/>
            </a:ext>
          </a:extLst>
        </xdr:cNvPr>
        <xdr:cNvCxnSpPr/>
      </xdr:nvCxnSpPr>
      <xdr:spPr>
        <a:xfrm>
          <a:off x="20434300" y="110032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151130</xdr:rowOff>
    </xdr:from>
    <xdr:to>
      <xdr:col>102</xdr:col>
      <xdr:colOff>165100</xdr:colOff>
      <xdr:row>64</xdr:row>
      <xdr:rowOff>81280</xdr:rowOff>
    </xdr:to>
    <xdr:sp macro="" textlink="">
      <xdr:nvSpPr>
        <xdr:cNvPr id="561" name="楕円 560">
          <a:extLst>
            <a:ext uri="{FF2B5EF4-FFF2-40B4-BE49-F238E27FC236}">
              <a16:creationId xmlns:a16="http://schemas.microsoft.com/office/drawing/2014/main" xmlns="" id="{F5312D17-F47D-4CE5-9B98-4298A76F9243}"/>
            </a:ext>
          </a:extLst>
        </xdr:cNvPr>
        <xdr:cNvSpPr/>
      </xdr:nvSpPr>
      <xdr:spPr>
        <a:xfrm>
          <a:off x="19494500" y="1095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30480</xdr:rowOff>
    </xdr:from>
    <xdr:to>
      <xdr:col>107</xdr:col>
      <xdr:colOff>50800</xdr:colOff>
      <xdr:row>64</xdr:row>
      <xdr:rowOff>30480</xdr:rowOff>
    </xdr:to>
    <xdr:cxnSp macro="">
      <xdr:nvCxnSpPr>
        <xdr:cNvPr id="562" name="直線コネクタ 561">
          <a:extLst>
            <a:ext uri="{FF2B5EF4-FFF2-40B4-BE49-F238E27FC236}">
              <a16:creationId xmlns:a16="http://schemas.microsoft.com/office/drawing/2014/main" xmlns="" id="{A88D9FB7-22ED-4AAD-B6BF-72BD72CF05F4}"/>
            </a:ext>
          </a:extLst>
        </xdr:cNvPr>
        <xdr:cNvCxnSpPr/>
      </xdr:nvCxnSpPr>
      <xdr:spPr>
        <a:xfrm>
          <a:off x="19545300" y="110032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44467</xdr:rowOff>
    </xdr:from>
    <xdr:ext cx="469744" cy="259045"/>
    <xdr:sp macro="" textlink="">
      <xdr:nvSpPr>
        <xdr:cNvPr id="563" name="n_1aveValue【保健センター・保健所】&#10;一人当たり面積">
          <a:extLst>
            <a:ext uri="{FF2B5EF4-FFF2-40B4-BE49-F238E27FC236}">
              <a16:creationId xmlns:a16="http://schemas.microsoft.com/office/drawing/2014/main" xmlns="" id="{E6E207F3-B413-4D60-96C0-6410F64FDCC6}"/>
            </a:ext>
          </a:extLst>
        </xdr:cNvPr>
        <xdr:cNvSpPr txBox="1"/>
      </xdr:nvSpPr>
      <xdr:spPr>
        <a:xfrm>
          <a:off x="21075727" y="10502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52087</xdr:rowOff>
    </xdr:from>
    <xdr:ext cx="469744" cy="259045"/>
    <xdr:sp macro="" textlink="">
      <xdr:nvSpPr>
        <xdr:cNvPr id="564" name="n_2aveValue【保健センター・保健所】&#10;一人当たり面積">
          <a:extLst>
            <a:ext uri="{FF2B5EF4-FFF2-40B4-BE49-F238E27FC236}">
              <a16:creationId xmlns:a16="http://schemas.microsoft.com/office/drawing/2014/main" xmlns="" id="{5488CC2B-5C98-4F54-A63C-C91529EF7C6A}"/>
            </a:ext>
          </a:extLst>
        </xdr:cNvPr>
        <xdr:cNvSpPr txBox="1"/>
      </xdr:nvSpPr>
      <xdr:spPr>
        <a:xfrm>
          <a:off x="20199427" y="10510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29227</xdr:rowOff>
    </xdr:from>
    <xdr:ext cx="469744" cy="259045"/>
    <xdr:sp macro="" textlink="">
      <xdr:nvSpPr>
        <xdr:cNvPr id="565" name="n_3aveValue【保健センター・保健所】&#10;一人当たり面積">
          <a:extLst>
            <a:ext uri="{FF2B5EF4-FFF2-40B4-BE49-F238E27FC236}">
              <a16:creationId xmlns:a16="http://schemas.microsoft.com/office/drawing/2014/main" xmlns="" id="{EE53B3F6-AEE3-465B-9ECD-46FF9CDEEF5A}"/>
            </a:ext>
          </a:extLst>
        </xdr:cNvPr>
        <xdr:cNvSpPr txBox="1"/>
      </xdr:nvSpPr>
      <xdr:spPr>
        <a:xfrm>
          <a:off x="19310427" y="1048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72407</xdr:rowOff>
    </xdr:from>
    <xdr:ext cx="469744" cy="259045"/>
    <xdr:sp macro="" textlink="">
      <xdr:nvSpPr>
        <xdr:cNvPr id="566" name="n_1mainValue【保健センター・保健所】&#10;一人当たり面積">
          <a:extLst>
            <a:ext uri="{FF2B5EF4-FFF2-40B4-BE49-F238E27FC236}">
              <a16:creationId xmlns:a16="http://schemas.microsoft.com/office/drawing/2014/main" xmlns="" id="{AD22B87F-188B-4DA6-B79F-D9D0BA660857}"/>
            </a:ext>
          </a:extLst>
        </xdr:cNvPr>
        <xdr:cNvSpPr txBox="1"/>
      </xdr:nvSpPr>
      <xdr:spPr>
        <a:xfrm>
          <a:off x="21075727" y="1104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72407</xdr:rowOff>
    </xdr:from>
    <xdr:ext cx="469744" cy="259045"/>
    <xdr:sp macro="" textlink="">
      <xdr:nvSpPr>
        <xdr:cNvPr id="567" name="n_2mainValue【保健センター・保健所】&#10;一人当たり面積">
          <a:extLst>
            <a:ext uri="{FF2B5EF4-FFF2-40B4-BE49-F238E27FC236}">
              <a16:creationId xmlns:a16="http://schemas.microsoft.com/office/drawing/2014/main" xmlns="" id="{B911CAE5-73FF-4F93-BAFE-A2A4B9CB9144}"/>
            </a:ext>
          </a:extLst>
        </xdr:cNvPr>
        <xdr:cNvSpPr txBox="1"/>
      </xdr:nvSpPr>
      <xdr:spPr>
        <a:xfrm>
          <a:off x="20199427" y="1104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72407</xdr:rowOff>
    </xdr:from>
    <xdr:ext cx="469744" cy="259045"/>
    <xdr:sp macro="" textlink="">
      <xdr:nvSpPr>
        <xdr:cNvPr id="568" name="n_3mainValue【保健センター・保健所】&#10;一人当たり面積">
          <a:extLst>
            <a:ext uri="{FF2B5EF4-FFF2-40B4-BE49-F238E27FC236}">
              <a16:creationId xmlns:a16="http://schemas.microsoft.com/office/drawing/2014/main" xmlns="" id="{4CC371BE-B756-411A-9F52-96ADD5CF9343}"/>
            </a:ext>
          </a:extLst>
        </xdr:cNvPr>
        <xdr:cNvSpPr txBox="1"/>
      </xdr:nvSpPr>
      <xdr:spPr>
        <a:xfrm>
          <a:off x="19310427" y="1104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69" name="正方形/長方形 568">
          <a:extLst>
            <a:ext uri="{FF2B5EF4-FFF2-40B4-BE49-F238E27FC236}">
              <a16:creationId xmlns:a16="http://schemas.microsoft.com/office/drawing/2014/main" xmlns="" id="{68E316EC-2F33-4235-B43E-A3D972E9E8E4}"/>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70" name="正方形/長方形 569">
          <a:extLst>
            <a:ext uri="{FF2B5EF4-FFF2-40B4-BE49-F238E27FC236}">
              <a16:creationId xmlns:a16="http://schemas.microsoft.com/office/drawing/2014/main" xmlns="" id="{A98FCC4C-B057-4CB6-BE34-2FED29C4CD45}"/>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71" name="正方形/長方形 570">
          <a:extLst>
            <a:ext uri="{FF2B5EF4-FFF2-40B4-BE49-F238E27FC236}">
              <a16:creationId xmlns:a16="http://schemas.microsoft.com/office/drawing/2014/main" xmlns="" id="{045A8EC2-627A-42ED-8D82-9236F38E5707}"/>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72" name="正方形/長方形 571">
          <a:extLst>
            <a:ext uri="{FF2B5EF4-FFF2-40B4-BE49-F238E27FC236}">
              <a16:creationId xmlns:a16="http://schemas.microsoft.com/office/drawing/2014/main" xmlns="" id="{8F2CF786-7665-45ED-A8C5-A200FFCAEDA6}"/>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73" name="正方形/長方形 572">
          <a:extLst>
            <a:ext uri="{FF2B5EF4-FFF2-40B4-BE49-F238E27FC236}">
              <a16:creationId xmlns:a16="http://schemas.microsoft.com/office/drawing/2014/main" xmlns="" id="{195C285B-E9A2-4923-841B-A564A8BC9B38}"/>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74" name="正方形/長方形 573">
          <a:extLst>
            <a:ext uri="{FF2B5EF4-FFF2-40B4-BE49-F238E27FC236}">
              <a16:creationId xmlns:a16="http://schemas.microsoft.com/office/drawing/2014/main" xmlns="" id="{9B577337-DDF9-4A57-90A4-C647653CCA6F}"/>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75" name="正方形/長方形 574">
          <a:extLst>
            <a:ext uri="{FF2B5EF4-FFF2-40B4-BE49-F238E27FC236}">
              <a16:creationId xmlns:a16="http://schemas.microsoft.com/office/drawing/2014/main" xmlns="" id="{491E6885-D323-48AD-A5D0-EF3F2F4E547C}"/>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76" name="正方形/長方形 575">
          <a:extLst>
            <a:ext uri="{FF2B5EF4-FFF2-40B4-BE49-F238E27FC236}">
              <a16:creationId xmlns:a16="http://schemas.microsoft.com/office/drawing/2014/main" xmlns="" id="{2A36ADE9-F12C-43FD-9294-0248547B72FB}"/>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77" name="テキスト ボックス 576">
          <a:extLst>
            <a:ext uri="{FF2B5EF4-FFF2-40B4-BE49-F238E27FC236}">
              <a16:creationId xmlns:a16="http://schemas.microsoft.com/office/drawing/2014/main" xmlns="" id="{73BB1EE7-D47C-49CE-8A97-57AAD42464F6}"/>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78" name="直線コネクタ 577">
          <a:extLst>
            <a:ext uri="{FF2B5EF4-FFF2-40B4-BE49-F238E27FC236}">
              <a16:creationId xmlns:a16="http://schemas.microsoft.com/office/drawing/2014/main" xmlns="" id="{096AFD16-81B9-4CDD-8A9B-244A0ED2C377}"/>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86</xdr:row>
      <xdr:rowOff>168729</xdr:rowOff>
    </xdr:from>
    <xdr:to>
      <xdr:col>89</xdr:col>
      <xdr:colOff>177800</xdr:colOff>
      <xdr:row>86</xdr:row>
      <xdr:rowOff>168729</xdr:rowOff>
    </xdr:to>
    <xdr:cxnSp macro="">
      <xdr:nvCxnSpPr>
        <xdr:cNvPr id="579" name="直線コネクタ 578">
          <a:extLst>
            <a:ext uri="{FF2B5EF4-FFF2-40B4-BE49-F238E27FC236}">
              <a16:creationId xmlns:a16="http://schemas.microsoft.com/office/drawing/2014/main" xmlns="" id="{4A801AFA-463E-4CA1-87A4-EFB4F8E17198}"/>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86</xdr:row>
      <xdr:rowOff>26506</xdr:rowOff>
    </xdr:from>
    <xdr:ext cx="338939" cy="259045"/>
    <xdr:sp macro="" textlink="">
      <xdr:nvSpPr>
        <xdr:cNvPr id="580" name="テキスト ボックス 579">
          <a:extLst>
            <a:ext uri="{FF2B5EF4-FFF2-40B4-BE49-F238E27FC236}">
              <a16:creationId xmlns:a16="http://schemas.microsoft.com/office/drawing/2014/main" xmlns="" id="{0A2CA557-80ED-4345-8F49-F69F06352C78}"/>
            </a:ext>
          </a:extLst>
        </xdr:cNvPr>
        <xdr:cNvSpPr txBox="1"/>
      </xdr:nvSpPr>
      <xdr:spPr>
        <a:xfrm>
          <a:off x="12107061" y="1477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581" name="直線コネクタ 580">
          <a:extLst>
            <a:ext uri="{FF2B5EF4-FFF2-40B4-BE49-F238E27FC236}">
              <a16:creationId xmlns:a16="http://schemas.microsoft.com/office/drawing/2014/main" xmlns="" id="{1181390C-8917-41FF-A35B-55C502D7EF0F}"/>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582" name="テキスト ボックス 581">
          <a:extLst>
            <a:ext uri="{FF2B5EF4-FFF2-40B4-BE49-F238E27FC236}">
              <a16:creationId xmlns:a16="http://schemas.microsoft.com/office/drawing/2014/main" xmlns="" id="{33E5B3A4-1666-4649-8A04-9933C1D7983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583" name="直線コネクタ 582">
          <a:extLst>
            <a:ext uri="{FF2B5EF4-FFF2-40B4-BE49-F238E27FC236}">
              <a16:creationId xmlns:a16="http://schemas.microsoft.com/office/drawing/2014/main" xmlns="" id="{FB6213EB-6A0C-40E9-9B02-9BA19CF78229}"/>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584" name="テキスト ボックス 583">
          <a:extLst>
            <a:ext uri="{FF2B5EF4-FFF2-40B4-BE49-F238E27FC236}">
              <a16:creationId xmlns:a16="http://schemas.microsoft.com/office/drawing/2014/main" xmlns="" id="{7179E743-3E2F-4703-B566-A5DAB5E644EB}"/>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585" name="直線コネクタ 584">
          <a:extLst>
            <a:ext uri="{FF2B5EF4-FFF2-40B4-BE49-F238E27FC236}">
              <a16:creationId xmlns:a16="http://schemas.microsoft.com/office/drawing/2014/main" xmlns="" id="{5E965DD1-AE3E-47FC-919F-48033E63F4B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586" name="テキスト ボックス 585">
          <a:extLst>
            <a:ext uri="{FF2B5EF4-FFF2-40B4-BE49-F238E27FC236}">
              <a16:creationId xmlns:a16="http://schemas.microsoft.com/office/drawing/2014/main" xmlns="" id="{F5A36E92-F160-4A64-A719-2672CCC46EA1}"/>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587" name="直線コネクタ 586">
          <a:extLst>
            <a:ext uri="{FF2B5EF4-FFF2-40B4-BE49-F238E27FC236}">
              <a16:creationId xmlns:a16="http://schemas.microsoft.com/office/drawing/2014/main" xmlns="" id="{E7FB3F57-AAD6-4E24-BFC6-2F14F998D85F}"/>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588" name="テキスト ボックス 587">
          <a:extLst>
            <a:ext uri="{FF2B5EF4-FFF2-40B4-BE49-F238E27FC236}">
              <a16:creationId xmlns:a16="http://schemas.microsoft.com/office/drawing/2014/main" xmlns="" id="{0B91EB63-39CF-4C03-BDCD-B5EA222ECE8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589" name="直線コネクタ 588">
          <a:extLst>
            <a:ext uri="{FF2B5EF4-FFF2-40B4-BE49-F238E27FC236}">
              <a16:creationId xmlns:a16="http://schemas.microsoft.com/office/drawing/2014/main" xmlns="" id="{E97EE7BA-2FE9-4D64-B168-5C9A52045AD6}"/>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108148</xdr:rowOff>
    </xdr:from>
    <xdr:ext cx="467179" cy="259045"/>
    <xdr:sp macro="" textlink="">
      <xdr:nvSpPr>
        <xdr:cNvPr id="590" name="テキスト ボックス 589">
          <a:extLst>
            <a:ext uri="{FF2B5EF4-FFF2-40B4-BE49-F238E27FC236}">
              <a16:creationId xmlns:a16="http://schemas.microsoft.com/office/drawing/2014/main" xmlns="" id="{266489B7-D822-4B4E-A8EB-5291809EA841}"/>
            </a:ext>
          </a:extLst>
        </xdr:cNvPr>
        <xdr:cNvSpPr txBox="1"/>
      </xdr:nvSpPr>
      <xdr:spPr>
        <a:xfrm>
          <a:off x="11978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91" name="直線コネクタ 590">
          <a:extLst>
            <a:ext uri="{FF2B5EF4-FFF2-40B4-BE49-F238E27FC236}">
              <a16:creationId xmlns:a16="http://schemas.microsoft.com/office/drawing/2014/main" xmlns="" id="{E7813A68-B0EB-45AD-AC40-04D0DD80FAEE}"/>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592" name="テキスト ボックス 591">
          <a:extLst>
            <a:ext uri="{FF2B5EF4-FFF2-40B4-BE49-F238E27FC236}">
              <a16:creationId xmlns:a16="http://schemas.microsoft.com/office/drawing/2014/main" xmlns="" id="{9B6AD4B8-D8B2-4B70-8D8D-6EB5CF04D235}"/>
            </a:ext>
          </a:extLst>
        </xdr:cNvPr>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93" name="【消防施設】&#10;有形固定資産減価償却率グラフ枠">
          <a:extLst>
            <a:ext uri="{FF2B5EF4-FFF2-40B4-BE49-F238E27FC236}">
              <a16:creationId xmlns:a16="http://schemas.microsoft.com/office/drawing/2014/main" xmlns="" id="{36774476-9F44-47FA-9D0E-10AE334204B8}"/>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51163</xdr:rowOff>
    </xdr:from>
    <xdr:to>
      <xdr:col>85</xdr:col>
      <xdr:colOff>126364</xdr:colOff>
      <xdr:row>86</xdr:row>
      <xdr:rowOff>65858</xdr:rowOff>
    </xdr:to>
    <xdr:cxnSp macro="">
      <xdr:nvCxnSpPr>
        <xdr:cNvPr id="594" name="直線コネクタ 593">
          <a:extLst>
            <a:ext uri="{FF2B5EF4-FFF2-40B4-BE49-F238E27FC236}">
              <a16:creationId xmlns:a16="http://schemas.microsoft.com/office/drawing/2014/main" xmlns="" id="{59C5B6A3-7EE1-421B-BB67-A52A581A657A}"/>
            </a:ext>
          </a:extLst>
        </xdr:cNvPr>
        <xdr:cNvCxnSpPr/>
      </xdr:nvCxnSpPr>
      <xdr:spPr>
        <a:xfrm flipV="1">
          <a:off x="16318864" y="13424263"/>
          <a:ext cx="0" cy="1386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69685</xdr:rowOff>
    </xdr:from>
    <xdr:ext cx="340478" cy="259045"/>
    <xdr:sp macro="" textlink="">
      <xdr:nvSpPr>
        <xdr:cNvPr id="595" name="【消防施設】&#10;有形固定資産減価償却率最小値テキスト">
          <a:extLst>
            <a:ext uri="{FF2B5EF4-FFF2-40B4-BE49-F238E27FC236}">
              <a16:creationId xmlns:a16="http://schemas.microsoft.com/office/drawing/2014/main" xmlns="" id="{182FB552-82B2-4A0F-9A80-D3151F0D279A}"/>
            </a:ext>
          </a:extLst>
        </xdr:cNvPr>
        <xdr:cNvSpPr txBox="1"/>
      </xdr:nvSpPr>
      <xdr:spPr>
        <a:xfrm>
          <a:off x="16357600" y="148143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65858</xdr:rowOff>
    </xdr:from>
    <xdr:to>
      <xdr:col>86</xdr:col>
      <xdr:colOff>25400</xdr:colOff>
      <xdr:row>86</xdr:row>
      <xdr:rowOff>65858</xdr:rowOff>
    </xdr:to>
    <xdr:cxnSp macro="">
      <xdr:nvCxnSpPr>
        <xdr:cNvPr id="596" name="直線コネクタ 595">
          <a:extLst>
            <a:ext uri="{FF2B5EF4-FFF2-40B4-BE49-F238E27FC236}">
              <a16:creationId xmlns:a16="http://schemas.microsoft.com/office/drawing/2014/main" xmlns="" id="{B7E6DA7C-CD39-484C-8DAA-F55CA0C6136D}"/>
            </a:ext>
          </a:extLst>
        </xdr:cNvPr>
        <xdr:cNvCxnSpPr/>
      </xdr:nvCxnSpPr>
      <xdr:spPr>
        <a:xfrm>
          <a:off x="16230600" y="14810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169290</xdr:rowOff>
    </xdr:from>
    <xdr:ext cx="405111" cy="259045"/>
    <xdr:sp macro="" textlink="">
      <xdr:nvSpPr>
        <xdr:cNvPr id="597" name="【消防施設】&#10;有形固定資産減価償却率最大値テキスト">
          <a:extLst>
            <a:ext uri="{FF2B5EF4-FFF2-40B4-BE49-F238E27FC236}">
              <a16:creationId xmlns:a16="http://schemas.microsoft.com/office/drawing/2014/main" xmlns="" id="{0F1B066E-F6D1-4C78-B517-040835DFC1A3}"/>
            </a:ext>
          </a:extLst>
        </xdr:cNvPr>
        <xdr:cNvSpPr txBox="1"/>
      </xdr:nvSpPr>
      <xdr:spPr>
        <a:xfrm>
          <a:off x="16357600" y="13199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51163</xdr:rowOff>
    </xdr:from>
    <xdr:to>
      <xdr:col>86</xdr:col>
      <xdr:colOff>25400</xdr:colOff>
      <xdr:row>78</xdr:row>
      <xdr:rowOff>51163</xdr:rowOff>
    </xdr:to>
    <xdr:cxnSp macro="">
      <xdr:nvCxnSpPr>
        <xdr:cNvPr id="598" name="直線コネクタ 597">
          <a:extLst>
            <a:ext uri="{FF2B5EF4-FFF2-40B4-BE49-F238E27FC236}">
              <a16:creationId xmlns:a16="http://schemas.microsoft.com/office/drawing/2014/main" xmlns="" id="{62010909-3B52-4AFF-8AC0-897E4B2EDB86}"/>
            </a:ext>
          </a:extLst>
        </xdr:cNvPr>
        <xdr:cNvCxnSpPr/>
      </xdr:nvCxnSpPr>
      <xdr:spPr>
        <a:xfrm>
          <a:off x="16230600" y="13424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125747</xdr:rowOff>
    </xdr:from>
    <xdr:ext cx="405111" cy="259045"/>
    <xdr:sp macro="" textlink="">
      <xdr:nvSpPr>
        <xdr:cNvPr id="599" name="【消防施設】&#10;有形固定資産減価償却率平均値テキスト">
          <a:extLst>
            <a:ext uri="{FF2B5EF4-FFF2-40B4-BE49-F238E27FC236}">
              <a16:creationId xmlns:a16="http://schemas.microsoft.com/office/drawing/2014/main" xmlns="" id="{BBAE067A-7353-482B-8258-F5AF49B242EF}"/>
            </a:ext>
          </a:extLst>
        </xdr:cNvPr>
        <xdr:cNvSpPr txBox="1"/>
      </xdr:nvSpPr>
      <xdr:spPr>
        <a:xfrm>
          <a:off x="16357600" y="141846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147320</xdr:rowOff>
    </xdr:from>
    <xdr:to>
      <xdr:col>85</xdr:col>
      <xdr:colOff>177800</xdr:colOff>
      <xdr:row>83</xdr:row>
      <xdr:rowOff>77470</xdr:rowOff>
    </xdr:to>
    <xdr:sp macro="" textlink="">
      <xdr:nvSpPr>
        <xdr:cNvPr id="600" name="フローチャート: 判断 599">
          <a:extLst>
            <a:ext uri="{FF2B5EF4-FFF2-40B4-BE49-F238E27FC236}">
              <a16:creationId xmlns:a16="http://schemas.microsoft.com/office/drawing/2014/main" xmlns="" id="{EC537A0F-B519-4768-A39E-A646DD78CD58}"/>
            </a:ext>
          </a:extLst>
        </xdr:cNvPr>
        <xdr:cNvSpPr/>
      </xdr:nvSpPr>
      <xdr:spPr>
        <a:xfrm>
          <a:off x="16268700" y="1420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124461</xdr:rowOff>
    </xdr:from>
    <xdr:to>
      <xdr:col>81</xdr:col>
      <xdr:colOff>101600</xdr:colOff>
      <xdr:row>82</xdr:row>
      <xdr:rowOff>54611</xdr:rowOff>
    </xdr:to>
    <xdr:sp macro="" textlink="">
      <xdr:nvSpPr>
        <xdr:cNvPr id="601" name="フローチャート: 判断 600">
          <a:extLst>
            <a:ext uri="{FF2B5EF4-FFF2-40B4-BE49-F238E27FC236}">
              <a16:creationId xmlns:a16="http://schemas.microsoft.com/office/drawing/2014/main" xmlns="" id="{27B4B548-3DE7-4F94-9AD6-0C52E4FB4330}"/>
            </a:ext>
          </a:extLst>
        </xdr:cNvPr>
        <xdr:cNvSpPr/>
      </xdr:nvSpPr>
      <xdr:spPr>
        <a:xfrm>
          <a:off x="15430500" y="14011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10161</xdr:rowOff>
    </xdr:from>
    <xdr:to>
      <xdr:col>76</xdr:col>
      <xdr:colOff>165100</xdr:colOff>
      <xdr:row>81</xdr:row>
      <xdr:rowOff>111761</xdr:rowOff>
    </xdr:to>
    <xdr:sp macro="" textlink="">
      <xdr:nvSpPr>
        <xdr:cNvPr id="602" name="フローチャート: 判断 601">
          <a:extLst>
            <a:ext uri="{FF2B5EF4-FFF2-40B4-BE49-F238E27FC236}">
              <a16:creationId xmlns:a16="http://schemas.microsoft.com/office/drawing/2014/main" xmlns="" id="{A5EBA942-764A-41CB-A0AA-27367622C340}"/>
            </a:ext>
          </a:extLst>
        </xdr:cNvPr>
        <xdr:cNvSpPr/>
      </xdr:nvSpPr>
      <xdr:spPr>
        <a:xfrm>
          <a:off x="14541500" y="138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135889</xdr:rowOff>
    </xdr:from>
    <xdr:to>
      <xdr:col>72</xdr:col>
      <xdr:colOff>38100</xdr:colOff>
      <xdr:row>82</xdr:row>
      <xdr:rowOff>66039</xdr:rowOff>
    </xdr:to>
    <xdr:sp macro="" textlink="">
      <xdr:nvSpPr>
        <xdr:cNvPr id="603" name="フローチャート: 判断 602">
          <a:extLst>
            <a:ext uri="{FF2B5EF4-FFF2-40B4-BE49-F238E27FC236}">
              <a16:creationId xmlns:a16="http://schemas.microsoft.com/office/drawing/2014/main" xmlns="" id="{123EE2DE-E224-40B1-8B24-D8AE1AB5A74D}"/>
            </a:ext>
          </a:extLst>
        </xdr:cNvPr>
        <xdr:cNvSpPr/>
      </xdr:nvSpPr>
      <xdr:spPr>
        <a:xfrm>
          <a:off x="13652500" y="14023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04" name="テキスト ボックス 603">
          <a:extLst>
            <a:ext uri="{FF2B5EF4-FFF2-40B4-BE49-F238E27FC236}">
              <a16:creationId xmlns:a16="http://schemas.microsoft.com/office/drawing/2014/main" xmlns="" id="{1E8A1B3F-0B02-47E5-930B-67FF6FA6FFCC}"/>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05" name="テキスト ボックス 604">
          <a:extLst>
            <a:ext uri="{FF2B5EF4-FFF2-40B4-BE49-F238E27FC236}">
              <a16:creationId xmlns:a16="http://schemas.microsoft.com/office/drawing/2014/main" xmlns="" id="{71EE57A3-0936-487B-A9B8-372E21400776}"/>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06" name="テキスト ボックス 605">
          <a:extLst>
            <a:ext uri="{FF2B5EF4-FFF2-40B4-BE49-F238E27FC236}">
              <a16:creationId xmlns:a16="http://schemas.microsoft.com/office/drawing/2014/main" xmlns="" id="{7C862124-4283-4CE2-9C99-723AF245B845}"/>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07" name="テキスト ボックス 606">
          <a:extLst>
            <a:ext uri="{FF2B5EF4-FFF2-40B4-BE49-F238E27FC236}">
              <a16:creationId xmlns:a16="http://schemas.microsoft.com/office/drawing/2014/main" xmlns="" id="{BF2A7625-E35A-4606-822D-78C3CCDEF891}"/>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08" name="テキスト ボックス 607">
          <a:extLst>
            <a:ext uri="{FF2B5EF4-FFF2-40B4-BE49-F238E27FC236}">
              <a16:creationId xmlns:a16="http://schemas.microsoft.com/office/drawing/2014/main" xmlns="" id="{9F79466A-D8E7-4562-8A54-49960E472AE5}"/>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83638</xdr:rowOff>
    </xdr:from>
    <xdr:to>
      <xdr:col>85</xdr:col>
      <xdr:colOff>177800</xdr:colOff>
      <xdr:row>83</xdr:row>
      <xdr:rowOff>13788</xdr:rowOff>
    </xdr:to>
    <xdr:sp macro="" textlink="">
      <xdr:nvSpPr>
        <xdr:cNvPr id="609" name="楕円 608">
          <a:extLst>
            <a:ext uri="{FF2B5EF4-FFF2-40B4-BE49-F238E27FC236}">
              <a16:creationId xmlns:a16="http://schemas.microsoft.com/office/drawing/2014/main" xmlns="" id="{758EC6F9-D52F-4B16-A54F-1D7E662ABCF9}"/>
            </a:ext>
          </a:extLst>
        </xdr:cNvPr>
        <xdr:cNvSpPr/>
      </xdr:nvSpPr>
      <xdr:spPr>
        <a:xfrm>
          <a:off x="16268700" y="14142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106515</xdr:rowOff>
    </xdr:from>
    <xdr:ext cx="405111" cy="259045"/>
    <xdr:sp macro="" textlink="">
      <xdr:nvSpPr>
        <xdr:cNvPr id="610" name="【消防施設】&#10;有形固定資産減価償却率該当値テキスト">
          <a:extLst>
            <a:ext uri="{FF2B5EF4-FFF2-40B4-BE49-F238E27FC236}">
              <a16:creationId xmlns:a16="http://schemas.microsoft.com/office/drawing/2014/main" xmlns="" id="{FC15CAA1-839B-4D33-8FB2-1D67A88CD5E5}"/>
            </a:ext>
          </a:extLst>
        </xdr:cNvPr>
        <xdr:cNvSpPr txBox="1"/>
      </xdr:nvSpPr>
      <xdr:spPr>
        <a:xfrm>
          <a:off x="16357600" y="13993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166914</xdr:rowOff>
    </xdr:from>
    <xdr:to>
      <xdr:col>81</xdr:col>
      <xdr:colOff>101600</xdr:colOff>
      <xdr:row>83</xdr:row>
      <xdr:rowOff>97064</xdr:rowOff>
    </xdr:to>
    <xdr:sp macro="" textlink="">
      <xdr:nvSpPr>
        <xdr:cNvPr id="611" name="楕円 610">
          <a:extLst>
            <a:ext uri="{FF2B5EF4-FFF2-40B4-BE49-F238E27FC236}">
              <a16:creationId xmlns:a16="http://schemas.microsoft.com/office/drawing/2014/main" xmlns="" id="{BC0A59C6-2A03-4818-ACAD-1B7D32DEFBED}"/>
            </a:ext>
          </a:extLst>
        </xdr:cNvPr>
        <xdr:cNvSpPr/>
      </xdr:nvSpPr>
      <xdr:spPr>
        <a:xfrm>
          <a:off x="15430500" y="14225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134438</xdr:rowOff>
    </xdr:from>
    <xdr:to>
      <xdr:col>85</xdr:col>
      <xdr:colOff>127000</xdr:colOff>
      <xdr:row>83</xdr:row>
      <xdr:rowOff>46264</xdr:rowOff>
    </xdr:to>
    <xdr:cxnSp macro="">
      <xdr:nvCxnSpPr>
        <xdr:cNvPr id="612" name="直線コネクタ 611">
          <a:extLst>
            <a:ext uri="{FF2B5EF4-FFF2-40B4-BE49-F238E27FC236}">
              <a16:creationId xmlns:a16="http://schemas.microsoft.com/office/drawing/2014/main" xmlns="" id="{F2DFBABF-8E0F-4D35-B746-62C0504C93DC}"/>
            </a:ext>
          </a:extLst>
        </xdr:cNvPr>
        <xdr:cNvCxnSpPr/>
      </xdr:nvCxnSpPr>
      <xdr:spPr>
        <a:xfrm flipV="1">
          <a:off x="15481300" y="14193338"/>
          <a:ext cx="838200" cy="83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55880</xdr:rowOff>
    </xdr:from>
    <xdr:to>
      <xdr:col>76</xdr:col>
      <xdr:colOff>165100</xdr:colOff>
      <xdr:row>83</xdr:row>
      <xdr:rowOff>157480</xdr:rowOff>
    </xdr:to>
    <xdr:sp macro="" textlink="">
      <xdr:nvSpPr>
        <xdr:cNvPr id="613" name="楕円 612">
          <a:extLst>
            <a:ext uri="{FF2B5EF4-FFF2-40B4-BE49-F238E27FC236}">
              <a16:creationId xmlns:a16="http://schemas.microsoft.com/office/drawing/2014/main" xmlns="" id="{420F5EF8-55EE-4097-B5AF-86DCD5A08A06}"/>
            </a:ext>
          </a:extLst>
        </xdr:cNvPr>
        <xdr:cNvSpPr/>
      </xdr:nvSpPr>
      <xdr:spPr>
        <a:xfrm>
          <a:off x="14541500" y="1428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46264</xdr:rowOff>
    </xdr:from>
    <xdr:to>
      <xdr:col>81</xdr:col>
      <xdr:colOff>50800</xdr:colOff>
      <xdr:row>83</xdr:row>
      <xdr:rowOff>106680</xdr:rowOff>
    </xdr:to>
    <xdr:cxnSp macro="">
      <xdr:nvCxnSpPr>
        <xdr:cNvPr id="614" name="直線コネクタ 613">
          <a:extLst>
            <a:ext uri="{FF2B5EF4-FFF2-40B4-BE49-F238E27FC236}">
              <a16:creationId xmlns:a16="http://schemas.microsoft.com/office/drawing/2014/main" xmlns="" id="{179A4BCD-BB06-47FF-8DE2-3D21F7330856}"/>
            </a:ext>
          </a:extLst>
        </xdr:cNvPr>
        <xdr:cNvCxnSpPr/>
      </xdr:nvCxnSpPr>
      <xdr:spPr>
        <a:xfrm flipV="1">
          <a:off x="14592300" y="14276614"/>
          <a:ext cx="889000" cy="60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34652</xdr:rowOff>
    </xdr:from>
    <xdr:to>
      <xdr:col>72</xdr:col>
      <xdr:colOff>38100</xdr:colOff>
      <xdr:row>83</xdr:row>
      <xdr:rowOff>136252</xdr:rowOff>
    </xdr:to>
    <xdr:sp macro="" textlink="">
      <xdr:nvSpPr>
        <xdr:cNvPr id="615" name="楕円 614">
          <a:extLst>
            <a:ext uri="{FF2B5EF4-FFF2-40B4-BE49-F238E27FC236}">
              <a16:creationId xmlns:a16="http://schemas.microsoft.com/office/drawing/2014/main" xmlns="" id="{8B0CA7C6-B144-4332-AF76-F9DC457B565D}"/>
            </a:ext>
          </a:extLst>
        </xdr:cNvPr>
        <xdr:cNvSpPr/>
      </xdr:nvSpPr>
      <xdr:spPr>
        <a:xfrm>
          <a:off x="13652500" y="14265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85452</xdr:rowOff>
    </xdr:from>
    <xdr:to>
      <xdr:col>76</xdr:col>
      <xdr:colOff>114300</xdr:colOff>
      <xdr:row>83</xdr:row>
      <xdr:rowOff>106680</xdr:rowOff>
    </xdr:to>
    <xdr:cxnSp macro="">
      <xdr:nvCxnSpPr>
        <xdr:cNvPr id="616" name="直線コネクタ 615">
          <a:extLst>
            <a:ext uri="{FF2B5EF4-FFF2-40B4-BE49-F238E27FC236}">
              <a16:creationId xmlns:a16="http://schemas.microsoft.com/office/drawing/2014/main" xmlns="" id="{392FE17B-DC35-477E-9E9C-D4E2892AD290}"/>
            </a:ext>
          </a:extLst>
        </xdr:cNvPr>
        <xdr:cNvCxnSpPr/>
      </xdr:nvCxnSpPr>
      <xdr:spPr>
        <a:xfrm>
          <a:off x="13703300" y="14315802"/>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71138</xdr:rowOff>
    </xdr:from>
    <xdr:ext cx="405111" cy="259045"/>
    <xdr:sp macro="" textlink="">
      <xdr:nvSpPr>
        <xdr:cNvPr id="617" name="n_1aveValue【消防施設】&#10;有形固定資産減価償却率">
          <a:extLst>
            <a:ext uri="{FF2B5EF4-FFF2-40B4-BE49-F238E27FC236}">
              <a16:creationId xmlns:a16="http://schemas.microsoft.com/office/drawing/2014/main" xmlns="" id="{A3CCACE7-9329-421C-9E20-5F9A4F9F8713}"/>
            </a:ext>
          </a:extLst>
        </xdr:cNvPr>
        <xdr:cNvSpPr txBox="1"/>
      </xdr:nvSpPr>
      <xdr:spPr>
        <a:xfrm>
          <a:off x="15266044" y="13787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128288</xdr:rowOff>
    </xdr:from>
    <xdr:ext cx="405111" cy="259045"/>
    <xdr:sp macro="" textlink="">
      <xdr:nvSpPr>
        <xdr:cNvPr id="618" name="n_2aveValue【消防施設】&#10;有形固定資産減価償却率">
          <a:extLst>
            <a:ext uri="{FF2B5EF4-FFF2-40B4-BE49-F238E27FC236}">
              <a16:creationId xmlns:a16="http://schemas.microsoft.com/office/drawing/2014/main" xmlns="" id="{D9A7786A-6509-42A6-A069-18FB40C233F3}"/>
            </a:ext>
          </a:extLst>
        </xdr:cNvPr>
        <xdr:cNvSpPr txBox="1"/>
      </xdr:nvSpPr>
      <xdr:spPr>
        <a:xfrm>
          <a:off x="14389744" y="13672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82566</xdr:rowOff>
    </xdr:from>
    <xdr:ext cx="405111" cy="259045"/>
    <xdr:sp macro="" textlink="">
      <xdr:nvSpPr>
        <xdr:cNvPr id="619" name="n_3aveValue【消防施設】&#10;有形固定資産減価償却率">
          <a:extLst>
            <a:ext uri="{FF2B5EF4-FFF2-40B4-BE49-F238E27FC236}">
              <a16:creationId xmlns:a16="http://schemas.microsoft.com/office/drawing/2014/main" xmlns="" id="{0B6BE511-B795-437E-9DDF-A00818574137}"/>
            </a:ext>
          </a:extLst>
        </xdr:cNvPr>
        <xdr:cNvSpPr txBox="1"/>
      </xdr:nvSpPr>
      <xdr:spPr>
        <a:xfrm>
          <a:off x="13500744" y="13798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88191</xdr:rowOff>
    </xdr:from>
    <xdr:ext cx="405111" cy="259045"/>
    <xdr:sp macro="" textlink="">
      <xdr:nvSpPr>
        <xdr:cNvPr id="620" name="n_1mainValue【消防施設】&#10;有形固定資産減価償却率">
          <a:extLst>
            <a:ext uri="{FF2B5EF4-FFF2-40B4-BE49-F238E27FC236}">
              <a16:creationId xmlns:a16="http://schemas.microsoft.com/office/drawing/2014/main" xmlns="" id="{D533246C-6B0D-4907-B779-3E66272E58A6}"/>
            </a:ext>
          </a:extLst>
        </xdr:cNvPr>
        <xdr:cNvSpPr txBox="1"/>
      </xdr:nvSpPr>
      <xdr:spPr>
        <a:xfrm>
          <a:off x="15266044" y="14318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148607</xdr:rowOff>
    </xdr:from>
    <xdr:ext cx="405111" cy="259045"/>
    <xdr:sp macro="" textlink="">
      <xdr:nvSpPr>
        <xdr:cNvPr id="621" name="n_2mainValue【消防施設】&#10;有形固定資産減価償却率">
          <a:extLst>
            <a:ext uri="{FF2B5EF4-FFF2-40B4-BE49-F238E27FC236}">
              <a16:creationId xmlns:a16="http://schemas.microsoft.com/office/drawing/2014/main" xmlns="" id="{B8336398-3FA1-4739-B953-6013C4A85B71}"/>
            </a:ext>
          </a:extLst>
        </xdr:cNvPr>
        <xdr:cNvSpPr txBox="1"/>
      </xdr:nvSpPr>
      <xdr:spPr>
        <a:xfrm>
          <a:off x="14389744" y="14378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127379</xdr:rowOff>
    </xdr:from>
    <xdr:ext cx="405111" cy="259045"/>
    <xdr:sp macro="" textlink="">
      <xdr:nvSpPr>
        <xdr:cNvPr id="622" name="n_3mainValue【消防施設】&#10;有形固定資産減価償却率">
          <a:extLst>
            <a:ext uri="{FF2B5EF4-FFF2-40B4-BE49-F238E27FC236}">
              <a16:creationId xmlns:a16="http://schemas.microsoft.com/office/drawing/2014/main" xmlns="" id="{A8AC2019-C1FC-46EA-A49C-55E0DC5A6404}"/>
            </a:ext>
          </a:extLst>
        </xdr:cNvPr>
        <xdr:cNvSpPr txBox="1"/>
      </xdr:nvSpPr>
      <xdr:spPr>
        <a:xfrm>
          <a:off x="13500744" y="14357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23" name="正方形/長方形 622">
          <a:extLst>
            <a:ext uri="{FF2B5EF4-FFF2-40B4-BE49-F238E27FC236}">
              <a16:creationId xmlns:a16="http://schemas.microsoft.com/office/drawing/2014/main" xmlns="" id="{4E5B6345-41A3-484F-B59A-18E7C87B1F88}"/>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24" name="正方形/長方形 623">
          <a:extLst>
            <a:ext uri="{FF2B5EF4-FFF2-40B4-BE49-F238E27FC236}">
              <a16:creationId xmlns:a16="http://schemas.microsoft.com/office/drawing/2014/main" xmlns="" id="{31CD2EEC-D712-40B3-B9F8-DE3A128E5E6D}"/>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25" name="正方形/長方形 624">
          <a:extLst>
            <a:ext uri="{FF2B5EF4-FFF2-40B4-BE49-F238E27FC236}">
              <a16:creationId xmlns:a16="http://schemas.microsoft.com/office/drawing/2014/main" xmlns="" id="{9855B4E7-8E85-4801-BD8A-E5D822C15793}"/>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26" name="正方形/長方形 625">
          <a:extLst>
            <a:ext uri="{FF2B5EF4-FFF2-40B4-BE49-F238E27FC236}">
              <a16:creationId xmlns:a16="http://schemas.microsoft.com/office/drawing/2014/main" xmlns="" id="{D6FEED28-A729-482E-A5A5-2F29712EAC5E}"/>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27" name="正方形/長方形 626">
          <a:extLst>
            <a:ext uri="{FF2B5EF4-FFF2-40B4-BE49-F238E27FC236}">
              <a16:creationId xmlns:a16="http://schemas.microsoft.com/office/drawing/2014/main" xmlns="" id="{D2FF6961-FA88-4E77-B33A-8611EE2DDD07}"/>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28" name="正方形/長方形 627">
          <a:extLst>
            <a:ext uri="{FF2B5EF4-FFF2-40B4-BE49-F238E27FC236}">
              <a16:creationId xmlns:a16="http://schemas.microsoft.com/office/drawing/2014/main" xmlns="" id="{B06F5199-7565-4934-BF1B-16613D8CCBCE}"/>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29" name="正方形/長方形 628">
          <a:extLst>
            <a:ext uri="{FF2B5EF4-FFF2-40B4-BE49-F238E27FC236}">
              <a16:creationId xmlns:a16="http://schemas.microsoft.com/office/drawing/2014/main" xmlns="" id="{BB7C1E2E-4CBC-4C43-BDC7-3E9AF37136E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0" name="正方形/長方形 629">
          <a:extLst>
            <a:ext uri="{FF2B5EF4-FFF2-40B4-BE49-F238E27FC236}">
              <a16:creationId xmlns:a16="http://schemas.microsoft.com/office/drawing/2014/main" xmlns="" id="{F1B8E643-C8A8-43A9-B0F2-3DEC9B67160C}"/>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31" name="テキスト ボックス 630">
          <a:extLst>
            <a:ext uri="{FF2B5EF4-FFF2-40B4-BE49-F238E27FC236}">
              <a16:creationId xmlns:a16="http://schemas.microsoft.com/office/drawing/2014/main" xmlns="" id="{3339227A-A89E-4EDD-92B8-CC3DF01C4D61}"/>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32" name="直線コネクタ 631">
          <a:extLst>
            <a:ext uri="{FF2B5EF4-FFF2-40B4-BE49-F238E27FC236}">
              <a16:creationId xmlns:a16="http://schemas.microsoft.com/office/drawing/2014/main" xmlns="" id="{E1604925-D651-427A-B5B6-C58F916AADA3}"/>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33" name="直線コネクタ 632">
          <a:extLst>
            <a:ext uri="{FF2B5EF4-FFF2-40B4-BE49-F238E27FC236}">
              <a16:creationId xmlns:a16="http://schemas.microsoft.com/office/drawing/2014/main" xmlns="" id="{B54E193D-5BC8-4944-AD93-965EB549157C}"/>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34" name="テキスト ボックス 633">
          <a:extLst>
            <a:ext uri="{FF2B5EF4-FFF2-40B4-BE49-F238E27FC236}">
              <a16:creationId xmlns:a16="http://schemas.microsoft.com/office/drawing/2014/main" xmlns="" id="{AC644FA6-20AC-4335-B0BC-45BBFBD3989B}"/>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35" name="直線コネクタ 634">
          <a:extLst>
            <a:ext uri="{FF2B5EF4-FFF2-40B4-BE49-F238E27FC236}">
              <a16:creationId xmlns:a16="http://schemas.microsoft.com/office/drawing/2014/main" xmlns="" id="{9D0DA04D-218E-49BD-B8E2-1A1ACAFC327A}"/>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36" name="テキスト ボックス 635">
          <a:extLst>
            <a:ext uri="{FF2B5EF4-FFF2-40B4-BE49-F238E27FC236}">
              <a16:creationId xmlns:a16="http://schemas.microsoft.com/office/drawing/2014/main" xmlns="" id="{0CF8C223-2485-4895-9632-E0F9188DEA71}"/>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37" name="直線コネクタ 636">
          <a:extLst>
            <a:ext uri="{FF2B5EF4-FFF2-40B4-BE49-F238E27FC236}">
              <a16:creationId xmlns:a16="http://schemas.microsoft.com/office/drawing/2014/main" xmlns="" id="{8C8C497C-B530-4BE3-9218-BB20AAA7DEA2}"/>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38" name="テキスト ボックス 637">
          <a:extLst>
            <a:ext uri="{FF2B5EF4-FFF2-40B4-BE49-F238E27FC236}">
              <a16:creationId xmlns:a16="http://schemas.microsoft.com/office/drawing/2014/main" xmlns="" id="{7EB451FD-02D4-41BF-9AB5-A87A7E75FDD0}"/>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39" name="直線コネクタ 638">
          <a:extLst>
            <a:ext uri="{FF2B5EF4-FFF2-40B4-BE49-F238E27FC236}">
              <a16:creationId xmlns:a16="http://schemas.microsoft.com/office/drawing/2014/main" xmlns="" id="{8BBA93A1-5A03-435A-9FAC-657C20889DBD}"/>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40" name="テキスト ボックス 639">
          <a:extLst>
            <a:ext uri="{FF2B5EF4-FFF2-40B4-BE49-F238E27FC236}">
              <a16:creationId xmlns:a16="http://schemas.microsoft.com/office/drawing/2014/main" xmlns="" id="{5DCC851E-8B7F-40D2-880C-274B51F6177A}"/>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41" name="直線コネクタ 640">
          <a:extLst>
            <a:ext uri="{FF2B5EF4-FFF2-40B4-BE49-F238E27FC236}">
              <a16:creationId xmlns:a16="http://schemas.microsoft.com/office/drawing/2014/main" xmlns="" id="{2108C8DC-37A2-41D9-9F1B-6B3B16640912}"/>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42" name="テキスト ボックス 641">
          <a:extLst>
            <a:ext uri="{FF2B5EF4-FFF2-40B4-BE49-F238E27FC236}">
              <a16:creationId xmlns:a16="http://schemas.microsoft.com/office/drawing/2014/main" xmlns="" id="{F7030B3C-B5BF-44E8-992E-669586336C2D}"/>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43" name="【消防施設】&#10;一人当たり面積グラフ枠">
          <a:extLst>
            <a:ext uri="{FF2B5EF4-FFF2-40B4-BE49-F238E27FC236}">
              <a16:creationId xmlns:a16="http://schemas.microsoft.com/office/drawing/2014/main" xmlns="" id="{4DB6573C-C54D-47C4-A72B-D469949B4708}"/>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136398</xdr:rowOff>
    </xdr:from>
    <xdr:to>
      <xdr:col>116</xdr:col>
      <xdr:colOff>62864</xdr:colOff>
      <xdr:row>86</xdr:row>
      <xdr:rowOff>30784</xdr:rowOff>
    </xdr:to>
    <xdr:cxnSp macro="">
      <xdr:nvCxnSpPr>
        <xdr:cNvPr id="644" name="直線コネクタ 643">
          <a:extLst>
            <a:ext uri="{FF2B5EF4-FFF2-40B4-BE49-F238E27FC236}">
              <a16:creationId xmlns:a16="http://schemas.microsoft.com/office/drawing/2014/main" xmlns="" id="{036D927E-BC0A-4BFE-A57C-97D251CA6164}"/>
            </a:ext>
          </a:extLst>
        </xdr:cNvPr>
        <xdr:cNvCxnSpPr/>
      </xdr:nvCxnSpPr>
      <xdr:spPr>
        <a:xfrm flipV="1">
          <a:off x="22160864" y="13338048"/>
          <a:ext cx="0" cy="14374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34611</xdr:rowOff>
    </xdr:from>
    <xdr:ext cx="469744" cy="259045"/>
    <xdr:sp macro="" textlink="">
      <xdr:nvSpPr>
        <xdr:cNvPr id="645" name="【消防施設】&#10;一人当たり面積最小値テキスト">
          <a:extLst>
            <a:ext uri="{FF2B5EF4-FFF2-40B4-BE49-F238E27FC236}">
              <a16:creationId xmlns:a16="http://schemas.microsoft.com/office/drawing/2014/main" xmlns="" id="{BD8C7008-E77C-4F79-9457-52F55E91445E}"/>
            </a:ext>
          </a:extLst>
        </xdr:cNvPr>
        <xdr:cNvSpPr txBox="1"/>
      </xdr:nvSpPr>
      <xdr:spPr>
        <a:xfrm>
          <a:off x="22199600" y="14779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30784</xdr:rowOff>
    </xdr:from>
    <xdr:to>
      <xdr:col>116</xdr:col>
      <xdr:colOff>152400</xdr:colOff>
      <xdr:row>86</xdr:row>
      <xdr:rowOff>30784</xdr:rowOff>
    </xdr:to>
    <xdr:cxnSp macro="">
      <xdr:nvCxnSpPr>
        <xdr:cNvPr id="646" name="直線コネクタ 645">
          <a:extLst>
            <a:ext uri="{FF2B5EF4-FFF2-40B4-BE49-F238E27FC236}">
              <a16:creationId xmlns:a16="http://schemas.microsoft.com/office/drawing/2014/main" xmlns="" id="{382C48BD-2C08-4BB3-9565-EB8DC3FE9F5C}"/>
            </a:ext>
          </a:extLst>
        </xdr:cNvPr>
        <xdr:cNvCxnSpPr/>
      </xdr:nvCxnSpPr>
      <xdr:spPr>
        <a:xfrm>
          <a:off x="22072600" y="14775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83075</xdr:rowOff>
    </xdr:from>
    <xdr:ext cx="469744" cy="259045"/>
    <xdr:sp macro="" textlink="">
      <xdr:nvSpPr>
        <xdr:cNvPr id="647" name="【消防施設】&#10;一人当たり面積最大値テキスト">
          <a:extLst>
            <a:ext uri="{FF2B5EF4-FFF2-40B4-BE49-F238E27FC236}">
              <a16:creationId xmlns:a16="http://schemas.microsoft.com/office/drawing/2014/main" xmlns="" id="{BAE514C5-732F-4551-9A00-DA88FA5797D4}"/>
            </a:ext>
          </a:extLst>
        </xdr:cNvPr>
        <xdr:cNvSpPr txBox="1"/>
      </xdr:nvSpPr>
      <xdr:spPr>
        <a:xfrm>
          <a:off x="22199600" y="13113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136398</xdr:rowOff>
    </xdr:from>
    <xdr:to>
      <xdr:col>116</xdr:col>
      <xdr:colOff>152400</xdr:colOff>
      <xdr:row>77</xdr:row>
      <xdr:rowOff>136398</xdr:rowOff>
    </xdr:to>
    <xdr:cxnSp macro="">
      <xdr:nvCxnSpPr>
        <xdr:cNvPr id="648" name="直線コネクタ 647">
          <a:extLst>
            <a:ext uri="{FF2B5EF4-FFF2-40B4-BE49-F238E27FC236}">
              <a16:creationId xmlns:a16="http://schemas.microsoft.com/office/drawing/2014/main" xmlns="" id="{9BD0F8D8-43F1-4BBC-B432-C2BEE462798D}"/>
            </a:ext>
          </a:extLst>
        </xdr:cNvPr>
        <xdr:cNvCxnSpPr/>
      </xdr:nvCxnSpPr>
      <xdr:spPr>
        <a:xfrm>
          <a:off x="22072600" y="13338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50868</xdr:rowOff>
    </xdr:from>
    <xdr:ext cx="469744" cy="259045"/>
    <xdr:sp macro="" textlink="">
      <xdr:nvSpPr>
        <xdr:cNvPr id="649" name="【消防施設】&#10;一人当たり面積平均値テキスト">
          <a:extLst>
            <a:ext uri="{FF2B5EF4-FFF2-40B4-BE49-F238E27FC236}">
              <a16:creationId xmlns:a16="http://schemas.microsoft.com/office/drawing/2014/main" xmlns="" id="{1DD2D835-3BB7-4105-9D5C-5D272FFB3892}"/>
            </a:ext>
          </a:extLst>
        </xdr:cNvPr>
        <xdr:cNvSpPr txBox="1"/>
      </xdr:nvSpPr>
      <xdr:spPr>
        <a:xfrm>
          <a:off x="22199600" y="144526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27991</xdr:rowOff>
    </xdr:from>
    <xdr:to>
      <xdr:col>116</xdr:col>
      <xdr:colOff>114300</xdr:colOff>
      <xdr:row>85</xdr:row>
      <xdr:rowOff>129591</xdr:rowOff>
    </xdr:to>
    <xdr:sp macro="" textlink="">
      <xdr:nvSpPr>
        <xdr:cNvPr id="650" name="フローチャート: 判断 649">
          <a:extLst>
            <a:ext uri="{FF2B5EF4-FFF2-40B4-BE49-F238E27FC236}">
              <a16:creationId xmlns:a16="http://schemas.microsoft.com/office/drawing/2014/main" xmlns="" id="{D2B65D8F-3801-47B3-A918-FD9BC8883885}"/>
            </a:ext>
          </a:extLst>
        </xdr:cNvPr>
        <xdr:cNvSpPr/>
      </xdr:nvSpPr>
      <xdr:spPr>
        <a:xfrm>
          <a:off x="22110700" y="14601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35306</xdr:rowOff>
    </xdr:from>
    <xdr:to>
      <xdr:col>112</xdr:col>
      <xdr:colOff>38100</xdr:colOff>
      <xdr:row>85</xdr:row>
      <xdr:rowOff>136906</xdr:rowOff>
    </xdr:to>
    <xdr:sp macro="" textlink="">
      <xdr:nvSpPr>
        <xdr:cNvPr id="651" name="フローチャート: 判断 650">
          <a:extLst>
            <a:ext uri="{FF2B5EF4-FFF2-40B4-BE49-F238E27FC236}">
              <a16:creationId xmlns:a16="http://schemas.microsoft.com/office/drawing/2014/main" xmlns="" id="{68F392BF-792B-4AD0-8D09-F483DED5DD33}"/>
            </a:ext>
          </a:extLst>
        </xdr:cNvPr>
        <xdr:cNvSpPr/>
      </xdr:nvSpPr>
      <xdr:spPr>
        <a:xfrm>
          <a:off x="21272500" y="14608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36221</xdr:rowOff>
    </xdr:from>
    <xdr:to>
      <xdr:col>107</xdr:col>
      <xdr:colOff>101600</xdr:colOff>
      <xdr:row>85</xdr:row>
      <xdr:rowOff>137821</xdr:rowOff>
    </xdr:to>
    <xdr:sp macro="" textlink="">
      <xdr:nvSpPr>
        <xdr:cNvPr id="652" name="フローチャート: 判断 651">
          <a:extLst>
            <a:ext uri="{FF2B5EF4-FFF2-40B4-BE49-F238E27FC236}">
              <a16:creationId xmlns:a16="http://schemas.microsoft.com/office/drawing/2014/main" xmlns="" id="{45BFF9D2-BBCD-4EC2-A374-8830A0294F7F}"/>
            </a:ext>
          </a:extLst>
        </xdr:cNvPr>
        <xdr:cNvSpPr/>
      </xdr:nvSpPr>
      <xdr:spPr>
        <a:xfrm>
          <a:off x="20383500" y="14609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22504</xdr:rowOff>
    </xdr:from>
    <xdr:to>
      <xdr:col>102</xdr:col>
      <xdr:colOff>165100</xdr:colOff>
      <xdr:row>85</xdr:row>
      <xdr:rowOff>124104</xdr:rowOff>
    </xdr:to>
    <xdr:sp macro="" textlink="">
      <xdr:nvSpPr>
        <xdr:cNvPr id="653" name="フローチャート: 判断 652">
          <a:extLst>
            <a:ext uri="{FF2B5EF4-FFF2-40B4-BE49-F238E27FC236}">
              <a16:creationId xmlns:a16="http://schemas.microsoft.com/office/drawing/2014/main" xmlns="" id="{8DF5B1B4-8436-4363-822F-ADC62257FED6}"/>
            </a:ext>
          </a:extLst>
        </xdr:cNvPr>
        <xdr:cNvSpPr/>
      </xdr:nvSpPr>
      <xdr:spPr>
        <a:xfrm>
          <a:off x="19494500" y="14595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xmlns="" id="{C51829C9-961C-4D7F-9493-5F800B399BF1}"/>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xmlns="" id="{F4E69324-0A33-4C57-8345-49A8285FD17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xmlns="" id="{6932B9E9-CE0F-47BF-B4B6-E7CD2E79F3E6}"/>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xmlns="" id="{6AFFC028-3F31-4F7E-97BD-BDD7A18DE8E5}"/>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xmlns="" id="{5357784F-40E3-4E59-B48D-EEE7708AAEBC}"/>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59080</xdr:rowOff>
    </xdr:from>
    <xdr:to>
      <xdr:col>116</xdr:col>
      <xdr:colOff>114300</xdr:colOff>
      <xdr:row>85</xdr:row>
      <xdr:rowOff>160680</xdr:rowOff>
    </xdr:to>
    <xdr:sp macro="" textlink="">
      <xdr:nvSpPr>
        <xdr:cNvPr id="659" name="楕円 658">
          <a:extLst>
            <a:ext uri="{FF2B5EF4-FFF2-40B4-BE49-F238E27FC236}">
              <a16:creationId xmlns:a16="http://schemas.microsoft.com/office/drawing/2014/main" xmlns="" id="{2EC31B6E-190E-49E9-BBE1-8B313114A36E}"/>
            </a:ext>
          </a:extLst>
        </xdr:cNvPr>
        <xdr:cNvSpPr/>
      </xdr:nvSpPr>
      <xdr:spPr>
        <a:xfrm>
          <a:off x="22110700" y="14632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6417</xdr:rowOff>
    </xdr:from>
    <xdr:ext cx="469744" cy="259045"/>
    <xdr:sp macro="" textlink="">
      <xdr:nvSpPr>
        <xdr:cNvPr id="660" name="【消防施設】&#10;一人当たり面積該当値テキスト">
          <a:extLst>
            <a:ext uri="{FF2B5EF4-FFF2-40B4-BE49-F238E27FC236}">
              <a16:creationId xmlns:a16="http://schemas.microsoft.com/office/drawing/2014/main" xmlns="" id="{FA6B95C7-558B-4FE4-A862-619D0C52E278}"/>
            </a:ext>
          </a:extLst>
        </xdr:cNvPr>
        <xdr:cNvSpPr txBox="1"/>
      </xdr:nvSpPr>
      <xdr:spPr>
        <a:xfrm>
          <a:off x="22199600" y="14579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60909</xdr:rowOff>
    </xdr:from>
    <xdr:to>
      <xdr:col>112</xdr:col>
      <xdr:colOff>38100</xdr:colOff>
      <xdr:row>85</xdr:row>
      <xdr:rowOff>162509</xdr:rowOff>
    </xdr:to>
    <xdr:sp macro="" textlink="">
      <xdr:nvSpPr>
        <xdr:cNvPr id="661" name="楕円 660">
          <a:extLst>
            <a:ext uri="{FF2B5EF4-FFF2-40B4-BE49-F238E27FC236}">
              <a16:creationId xmlns:a16="http://schemas.microsoft.com/office/drawing/2014/main" xmlns="" id="{32F8FD11-39DF-492C-950E-07E28D5CA978}"/>
            </a:ext>
          </a:extLst>
        </xdr:cNvPr>
        <xdr:cNvSpPr/>
      </xdr:nvSpPr>
      <xdr:spPr>
        <a:xfrm>
          <a:off x="21272500" y="146341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109880</xdr:rowOff>
    </xdr:from>
    <xdr:to>
      <xdr:col>116</xdr:col>
      <xdr:colOff>63500</xdr:colOff>
      <xdr:row>85</xdr:row>
      <xdr:rowOff>111709</xdr:rowOff>
    </xdr:to>
    <xdr:cxnSp macro="">
      <xdr:nvCxnSpPr>
        <xdr:cNvPr id="662" name="直線コネクタ 661">
          <a:extLst>
            <a:ext uri="{FF2B5EF4-FFF2-40B4-BE49-F238E27FC236}">
              <a16:creationId xmlns:a16="http://schemas.microsoft.com/office/drawing/2014/main" xmlns="" id="{7D4B5549-0152-467C-87B7-DE713A6A7BF4}"/>
            </a:ext>
          </a:extLst>
        </xdr:cNvPr>
        <xdr:cNvCxnSpPr/>
      </xdr:nvCxnSpPr>
      <xdr:spPr>
        <a:xfrm flipV="1">
          <a:off x="21323300" y="14683130"/>
          <a:ext cx="8382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56338</xdr:rowOff>
    </xdr:from>
    <xdr:to>
      <xdr:col>107</xdr:col>
      <xdr:colOff>101600</xdr:colOff>
      <xdr:row>85</xdr:row>
      <xdr:rowOff>157938</xdr:rowOff>
    </xdr:to>
    <xdr:sp macro="" textlink="">
      <xdr:nvSpPr>
        <xdr:cNvPr id="663" name="楕円 662">
          <a:extLst>
            <a:ext uri="{FF2B5EF4-FFF2-40B4-BE49-F238E27FC236}">
              <a16:creationId xmlns:a16="http://schemas.microsoft.com/office/drawing/2014/main" xmlns="" id="{7D811B7C-6366-4BA8-8F9D-E0B32F2DF33C}"/>
            </a:ext>
          </a:extLst>
        </xdr:cNvPr>
        <xdr:cNvSpPr/>
      </xdr:nvSpPr>
      <xdr:spPr>
        <a:xfrm>
          <a:off x="20383500" y="14629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107138</xdr:rowOff>
    </xdr:from>
    <xdr:to>
      <xdr:col>111</xdr:col>
      <xdr:colOff>177800</xdr:colOff>
      <xdr:row>85</xdr:row>
      <xdr:rowOff>111709</xdr:rowOff>
    </xdr:to>
    <xdr:cxnSp macro="">
      <xdr:nvCxnSpPr>
        <xdr:cNvPr id="664" name="直線コネクタ 663">
          <a:extLst>
            <a:ext uri="{FF2B5EF4-FFF2-40B4-BE49-F238E27FC236}">
              <a16:creationId xmlns:a16="http://schemas.microsoft.com/office/drawing/2014/main" xmlns="" id="{11060BF9-E9B9-482F-A22A-59B911D0A116}"/>
            </a:ext>
          </a:extLst>
        </xdr:cNvPr>
        <xdr:cNvCxnSpPr/>
      </xdr:nvCxnSpPr>
      <xdr:spPr>
        <a:xfrm>
          <a:off x="20434300" y="14680388"/>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67311</xdr:rowOff>
    </xdr:from>
    <xdr:to>
      <xdr:col>102</xdr:col>
      <xdr:colOff>165100</xdr:colOff>
      <xdr:row>85</xdr:row>
      <xdr:rowOff>168911</xdr:rowOff>
    </xdr:to>
    <xdr:sp macro="" textlink="">
      <xdr:nvSpPr>
        <xdr:cNvPr id="665" name="楕円 664">
          <a:extLst>
            <a:ext uri="{FF2B5EF4-FFF2-40B4-BE49-F238E27FC236}">
              <a16:creationId xmlns:a16="http://schemas.microsoft.com/office/drawing/2014/main" xmlns="" id="{5B926357-B39F-4153-954E-0337B21E9336}"/>
            </a:ext>
          </a:extLst>
        </xdr:cNvPr>
        <xdr:cNvSpPr/>
      </xdr:nvSpPr>
      <xdr:spPr>
        <a:xfrm>
          <a:off x="19494500" y="1464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107138</xdr:rowOff>
    </xdr:from>
    <xdr:to>
      <xdr:col>107</xdr:col>
      <xdr:colOff>50800</xdr:colOff>
      <xdr:row>85</xdr:row>
      <xdr:rowOff>118111</xdr:rowOff>
    </xdr:to>
    <xdr:cxnSp macro="">
      <xdr:nvCxnSpPr>
        <xdr:cNvPr id="666" name="直線コネクタ 665">
          <a:extLst>
            <a:ext uri="{FF2B5EF4-FFF2-40B4-BE49-F238E27FC236}">
              <a16:creationId xmlns:a16="http://schemas.microsoft.com/office/drawing/2014/main" xmlns="" id="{8224D20B-6293-4E7F-96C5-B98E82967A2C}"/>
            </a:ext>
          </a:extLst>
        </xdr:cNvPr>
        <xdr:cNvCxnSpPr/>
      </xdr:nvCxnSpPr>
      <xdr:spPr>
        <a:xfrm flipV="1">
          <a:off x="19545300" y="14680388"/>
          <a:ext cx="889000" cy="10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153433</xdr:rowOff>
    </xdr:from>
    <xdr:ext cx="469744" cy="259045"/>
    <xdr:sp macro="" textlink="">
      <xdr:nvSpPr>
        <xdr:cNvPr id="667" name="n_1aveValue【消防施設】&#10;一人当たり面積">
          <a:extLst>
            <a:ext uri="{FF2B5EF4-FFF2-40B4-BE49-F238E27FC236}">
              <a16:creationId xmlns:a16="http://schemas.microsoft.com/office/drawing/2014/main" xmlns="" id="{336ACF23-3F16-40EE-BBEA-83F6D327C42E}"/>
            </a:ext>
          </a:extLst>
        </xdr:cNvPr>
        <xdr:cNvSpPr txBox="1"/>
      </xdr:nvSpPr>
      <xdr:spPr>
        <a:xfrm>
          <a:off x="21075727" y="14383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154348</xdr:rowOff>
    </xdr:from>
    <xdr:ext cx="469744" cy="259045"/>
    <xdr:sp macro="" textlink="">
      <xdr:nvSpPr>
        <xdr:cNvPr id="668" name="n_2aveValue【消防施設】&#10;一人当たり面積">
          <a:extLst>
            <a:ext uri="{FF2B5EF4-FFF2-40B4-BE49-F238E27FC236}">
              <a16:creationId xmlns:a16="http://schemas.microsoft.com/office/drawing/2014/main" xmlns="" id="{6EBE2682-5F48-4F6D-AEE0-B37E25565A0B}"/>
            </a:ext>
          </a:extLst>
        </xdr:cNvPr>
        <xdr:cNvSpPr txBox="1"/>
      </xdr:nvSpPr>
      <xdr:spPr>
        <a:xfrm>
          <a:off x="20199427" y="14384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140631</xdr:rowOff>
    </xdr:from>
    <xdr:ext cx="469744" cy="259045"/>
    <xdr:sp macro="" textlink="">
      <xdr:nvSpPr>
        <xdr:cNvPr id="669" name="n_3aveValue【消防施設】&#10;一人当たり面積">
          <a:extLst>
            <a:ext uri="{FF2B5EF4-FFF2-40B4-BE49-F238E27FC236}">
              <a16:creationId xmlns:a16="http://schemas.microsoft.com/office/drawing/2014/main" xmlns="" id="{8CFB7921-B2F9-4877-A125-24EC14A517DE}"/>
            </a:ext>
          </a:extLst>
        </xdr:cNvPr>
        <xdr:cNvSpPr txBox="1"/>
      </xdr:nvSpPr>
      <xdr:spPr>
        <a:xfrm>
          <a:off x="19310427" y="143709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153636</xdr:rowOff>
    </xdr:from>
    <xdr:ext cx="469744" cy="259045"/>
    <xdr:sp macro="" textlink="">
      <xdr:nvSpPr>
        <xdr:cNvPr id="670" name="n_1mainValue【消防施設】&#10;一人当たり面積">
          <a:extLst>
            <a:ext uri="{FF2B5EF4-FFF2-40B4-BE49-F238E27FC236}">
              <a16:creationId xmlns:a16="http://schemas.microsoft.com/office/drawing/2014/main" xmlns="" id="{BD303984-6391-4C36-B025-3992CA6590FF}"/>
            </a:ext>
          </a:extLst>
        </xdr:cNvPr>
        <xdr:cNvSpPr txBox="1"/>
      </xdr:nvSpPr>
      <xdr:spPr>
        <a:xfrm>
          <a:off x="21075727" y="14726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149065</xdr:rowOff>
    </xdr:from>
    <xdr:ext cx="469744" cy="259045"/>
    <xdr:sp macro="" textlink="">
      <xdr:nvSpPr>
        <xdr:cNvPr id="671" name="n_2mainValue【消防施設】&#10;一人当たり面積">
          <a:extLst>
            <a:ext uri="{FF2B5EF4-FFF2-40B4-BE49-F238E27FC236}">
              <a16:creationId xmlns:a16="http://schemas.microsoft.com/office/drawing/2014/main" xmlns="" id="{3A9CC97F-567B-4C79-B253-4970403E044A}"/>
            </a:ext>
          </a:extLst>
        </xdr:cNvPr>
        <xdr:cNvSpPr txBox="1"/>
      </xdr:nvSpPr>
      <xdr:spPr>
        <a:xfrm>
          <a:off x="20199427" y="14722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160038</xdr:rowOff>
    </xdr:from>
    <xdr:ext cx="469744" cy="259045"/>
    <xdr:sp macro="" textlink="">
      <xdr:nvSpPr>
        <xdr:cNvPr id="672" name="n_3mainValue【消防施設】&#10;一人当たり面積">
          <a:extLst>
            <a:ext uri="{FF2B5EF4-FFF2-40B4-BE49-F238E27FC236}">
              <a16:creationId xmlns:a16="http://schemas.microsoft.com/office/drawing/2014/main" xmlns="" id="{91DD928F-5D4E-46B5-8EBD-CF3EB8346753}"/>
            </a:ext>
          </a:extLst>
        </xdr:cNvPr>
        <xdr:cNvSpPr txBox="1"/>
      </xdr:nvSpPr>
      <xdr:spPr>
        <a:xfrm>
          <a:off x="19310427" y="1473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73" name="正方形/長方形 672">
          <a:extLst>
            <a:ext uri="{FF2B5EF4-FFF2-40B4-BE49-F238E27FC236}">
              <a16:creationId xmlns:a16="http://schemas.microsoft.com/office/drawing/2014/main" xmlns="" id="{95AB9487-895E-4A51-8BB1-1126988A98AD}"/>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74" name="正方形/長方形 673">
          <a:extLst>
            <a:ext uri="{FF2B5EF4-FFF2-40B4-BE49-F238E27FC236}">
              <a16:creationId xmlns:a16="http://schemas.microsoft.com/office/drawing/2014/main" xmlns="" id="{1033636D-7D2A-4552-A869-AEF3629E75DE}"/>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75" name="正方形/長方形 674">
          <a:extLst>
            <a:ext uri="{FF2B5EF4-FFF2-40B4-BE49-F238E27FC236}">
              <a16:creationId xmlns:a16="http://schemas.microsoft.com/office/drawing/2014/main" xmlns="" id="{C3294A7E-A0EC-4701-9A0F-57005FA2FA38}"/>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76" name="正方形/長方形 675">
          <a:extLst>
            <a:ext uri="{FF2B5EF4-FFF2-40B4-BE49-F238E27FC236}">
              <a16:creationId xmlns:a16="http://schemas.microsoft.com/office/drawing/2014/main" xmlns="" id="{EF85BE55-79EA-4BB5-9B61-21FFE09008F8}"/>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77" name="正方形/長方形 676">
          <a:extLst>
            <a:ext uri="{FF2B5EF4-FFF2-40B4-BE49-F238E27FC236}">
              <a16:creationId xmlns:a16="http://schemas.microsoft.com/office/drawing/2014/main" xmlns="" id="{4A2D685E-E39B-4C60-8D8A-511EAC555F85}"/>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78" name="正方形/長方形 677">
          <a:extLst>
            <a:ext uri="{FF2B5EF4-FFF2-40B4-BE49-F238E27FC236}">
              <a16:creationId xmlns:a16="http://schemas.microsoft.com/office/drawing/2014/main" xmlns="" id="{D7C832CC-37A8-40EA-973E-715458F0FE3A}"/>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79" name="正方形/長方形 678">
          <a:extLst>
            <a:ext uri="{FF2B5EF4-FFF2-40B4-BE49-F238E27FC236}">
              <a16:creationId xmlns:a16="http://schemas.microsoft.com/office/drawing/2014/main" xmlns="" id="{56D260CE-E5C6-4626-B034-E483BDB48FEE}"/>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80" name="正方形/長方形 679">
          <a:extLst>
            <a:ext uri="{FF2B5EF4-FFF2-40B4-BE49-F238E27FC236}">
              <a16:creationId xmlns:a16="http://schemas.microsoft.com/office/drawing/2014/main" xmlns="" id="{C31616B4-DC6F-44D9-8124-F8E77CBE9884}"/>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81" name="テキスト ボックス 680">
          <a:extLst>
            <a:ext uri="{FF2B5EF4-FFF2-40B4-BE49-F238E27FC236}">
              <a16:creationId xmlns:a16="http://schemas.microsoft.com/office/drawing/2014/main" xmlns="" id="{9A698F70-1688-44F6-A065-647CB1E8919B}"/>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82" name="直線コネクタ 681">
          <a:extLst>
            <a:ext uri="{FF2B5EF4-FFF2-40B4-BE49-F238E27FC236}">
              <a16:creationId xmlns:a16="http://schemas.microsoft.com/office/drawing/2014/main" xmlns="" id="{8242BF1C-9200-45FC-97D2-E8547FD1C656}"/>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108</xdr:row>
      <xdr:rowOff>152400</xdr:rowOff>
    </xdr:from>
    <xdr:to>
      <xdr:col>89</xdr:col>
      <xdr:colOff>177800</xdr:colOff>
      <xdr:row>108</xdr:row>
      <xdr:rowOff>152400</xdr:rowOff>
    </xdr:to>
    <xdr:cxnSp macro="">
      <xdr:nvCxnSpPr>
        <xdr:cNvPr id="683" name="直線コネクタ 682">
          <a:extLst>
            <a:ext uri="{FF2B5EF4-FFF2-40B4-BE49-F238E27FC236}">
              <a16:creationId xmlns:a16="http://schemas.microsoft.com/office/drawing/2014/main" xmlns="" id="{63741B72-C701-4F62-93B9-732AA836C09F}"/>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108</xdr:row>
      <xdr:rowOff>10177</xdr:rowOff>
    </xdr:from>
    <xdr:ext cx="338939" cy="259045"/>
    <xdr:sp macro="" textlink="">
      <xdr:nvSpPr>
        <xdr:cNvPr id="684" name="テキスト ボックス 683">
          <a:extLst>
            <a:ext uri="{FF2B5EF4-FFF2-40B4-BE49-F238E27FC236}">
              <a16:creationId xmlns:a16="http://schemas.microsoft.com/office/drawing/2014/main" xmlns="" id="{192253D8-91B2-44B3-90FA-3B475D1E3CA2}"/>
            </a:ext>
          </a:extLst>
        </xdr:cNvPr>
        <xdr:cNvSpPr txBox="1"/>
      </xdr:nvSpPr>
      <xdr:spPr>
        <a:xfrm>
          <a:off x="12107061" y="18526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85" name="直線コネクタ 684">
          <a:extLst>
            <a:ext uri="{FF2B5EF4-FFF2-40B4-BE49-F238E27FC236}">
              <a16:creationId xmlns:a16="http://schemas.microsoft.com/office/drawing/2014/main" xmlns="" id="{D05D5EB3-0758-4C3F-8559-0F79DA134C7B}"/>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86" name="テキスト ボックス 685">
          <a:extLst>
            <a:ext uri="{FF2B5EF4-FFF2-40B4-BE49-F238E27FC236}">
              <a16:creationId xmlns:a16="http://schemas.microsoft.com/office/drawing/2014/main" xmlns="" id="{392301C7-A63E-43D6-B92E-544220058E43}"/>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87" name="直線コネクタ 686">
          <a:extLst>
            <a:ext uri="{FF2B5EF4-FFF2-40B4-BE49-F238E27FC236}">
              <a16:creationId xmlns:a16="http://schemas.microsoft.com/office/drawing/2014/main" xmlns="" id="{15772DD8-9134-45C8-9BF1-2612E6F50124}"/>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88" name="テキスト ボックス 687">
          <a:extLst>
            <a:ext uri="{FF2B5EF4-FFF2-40B4-BE49-F238E27FC236}">
              <a16:creationId xmlns:a16="http://schemas.microsoft.com/office/drawing/2014/main" xmlns="" id="{EF738122-958F-42A6-B965-1CBBD16DC4E9}"/>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89" name="直線コネクタ 688">
          <a:extLst>
            <a:ext uri="{FF2B5EF4-FFF2-40B4-BE49-F238E27FC236}">
              <a16:creationId xmlns:a16="http://schemas.microsoft.com/office/drawing/2014/main" xmlns="" id="{DB2B68BA-5BCC-4351-B850-1EF1158587A3}"/>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90" name="テキスト ボックス 689">
          <a:extLst>
            <a:ext uri="{FF2B5EF4-FFF2-40B4-BE49-F238E27FC236}">
              <a16:creationId xmlns:a16="http://schemas.microsoft.com/office/drawing/2014/main" xmlns="" id="{DCCF0FD2-9AB1-4968-A1E2-B884CD60DE3F}"/>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91" name="直線コネクタ 690">
          <a:extLst>
            <a:ext uri="{FF2B5EF4-FFF2-40B4-BE49-F238E27FC236}">
              <a16:creationId xmlns:a16="http://schemas.microsoft.com/office/drawing/2014/main" xmlns="" id="{B2ED44D9-ACBB-4960-819E-1E8D2D307FBE}"/>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99</xdr:row>
      <xdr:rowOff>29227</xdr:rowOff>
    </xdr:from>
    <xdr:ext cx="467179" cy="259045"/>
    <xdr:sp macro="" textlink="">
      <xdr:nvSpPr>
        <xdr:cNvPr id="692" name="テキスト ボックス 691">
          <a:extLst>
            <a:ext uri="{FF2B5EF4-FFF2-40B4-BE49-F238E27FC236}">
              <a16:creationId xmlns:a16="http://schemas.microsoft.com/office/drawing/2014/main" xmlns="" id="{86171EC2-1E79-4D84-A9C4-728471DDEB72}"/>
            </a:ext>
          </a:extLst>
        </xdr:cNvPr>
        <xdr:cNvSpPr txBox="1"/>
      </xdr:nvSpPr>
      <xdr:spPr>
        <a:xfrm>
          <a:off x="11978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93" name="直線コネクタ 692">
          <a:extLst>
            <a:ext uri="{FF2B5EF4-FFF2-40B4-BE49-F238E27FC236}">
              <a16:creationId xmlns:a16="http://schemas.microsoft.com/office/drawing/2014/main" xmlns="" id="{9F6EB716-A221-4ABE-AD3D-CF0F0ADC4997}"/>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694" name="テキスト ボックス 693">
          <a:extLst>
            <a:ext uri="{FF2B5EF4-FFF2-40B4-BE49-F238E27FC236}">
              <a16:creationId xmlns:a16="http://schemas.microsoft.com/office/drawing/2014/main" xmlns="" id="{0AF3EEC8-B781-4955-88CD-453D7A98E64B}"/>
            </a:ext>
          </a:extLst>
        </xdr:cNvPr>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95" name="【庁舎】&#10;有形固定資産減価償却率グラフ枠">
          <a:extLst>
            <a:ext uri="{FF2B5EF4-FFF2-40B4-BE49-F238E27FC236}">
              <a16:creationId xmlns:a16="http://schemas.microsoft.com/office/drawing/2014/main" xmlns="" id="{BD7B80E8-0DFF-4E3B-9708-576BEFF3E4DC}"/>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82550</xdr:rowOff>
    </xdr:from>
    <xdr:to>
      <xdr:col>85</xdr:col>
      <xdr:colOff>126364</xdr:colOff>
      <xdr:row>108</xdr:row>
      <xdr:rowOff>152400</xdr:rowOff>
    </xdr:to>
    <xdr:cxnSp macro="">
      <xdr:nvCxnSpPr>
        <xdr:cNvPr id="696" name="直線コネクタ 695">
          <a:extLst>
            <a:ext uri="{FF2B5EF4-FFF2-40B4-BE49-F238E27FC236}">
              <a16:creationId xmlns:a16="http://schemas.microsoft.com/office/drawing/2014/main" xmlns="" id="{7E116381-E69E-4318-B37A-7733DB2083E8}"/>
            </a:ext>
          </a:extLst>
        </xdr:cNvPr>
        <xdr:cNvCxnSpPr/>
      </xdr:nvCxnSpPr>
      <xdr:spPr>
        <a:xfrm flipV="1">
          <a:off x="16318864" y="17399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340478" cy="259045"/>
    <xdr:sp macro="" textlink="">
      <xdr:nvSpPr>
        <xdr:cNvPr id="697" name="【庁舎】&#10;有形固定資産減価償却率最小値テキスト">
          <a:extLst>
            <a:ext uri="{FF2B5EF4-FFF2-40B4-BE49-F238E27FC236}">
              <a16:creationId xmlns:a16="http://schemas.microsoft.com/office/drawing/2014/main" xmlns="" id="{CDFB6A16-9981-4F9B-BCE4-8C534114A5A7}"/>
            </a:ext>
          </a:extLst>
        </xdr:cNvPr>
        <xdr:cNvSpPr txBox="1"/>
      </xdr:nvSpPr>
      <xdr:spPr>
        <a:xfrm>
          <a:off x="16357600" y="186728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98" name="直線コネクタ 697">
          <a:extLst>
            <a:ext uri="{FF2B5EF4-FFF2-40B4-BE49-F238E27FC236}">
              <a16:creationId xmlns:a16="http://schemas.microsoft.com/office/drawing/2014/main" xmlns="" id="{159BF403-C729-481E-A989-C7BC39B2EE0B}"/>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100</xdr:row>
      <xdr:rowOff>29227</xdr:rowOff>
    </xdr:from>
    <xdr:ext cx="469744" cy="259045"/>
    <xdr:sp macro="" textlink="">
      <xdr:nvSpPr>
        <xdr:cNvPr id="699" name="【庁舎】&#10;有形固定資産減価償却率最大値テキスト">
          <a:extLst>
            <a:ext uri="{FF2B5EF4-FFF2-40B4-BE49-F238E27FC236}">
              <a16:creationId xmlns:a16="http://schemas.microsoft.com/office/drawing/2014/main" xmlns="" id="{D9F2083B-7C77-4FCC-ABC2-080728223DD4}"/>
            </a:ext>
          </a:extLst>
        </xdr:cNvPr>
        <xdr:cNvSpPr txBox="1"/>
      </xdr:nvSpPr>
      <xdr:spPr>
        <a:xfrm>
          <a:off x="16357600" y="1717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82550</xdr:rowOff>
    </xdr:from>
    <xdr:to>
      <xdr:col>86</xdr:col>
      <xdr:colOff>25400</xdr:colOff>
      <xdr:row>101</xdr:row>
      <xdr:rowOff>82550</xdr:rowOff>
    </xdr:to>
    <xdr:cxnSp macro="">
      <xdr:nvCxnSpPr>
        <xdr:cNvPr id="700" name="直線コネクタ 699">
          <a:extLst>
            <a:ext uri="{FF2B5EF4-FFF2-40B4-BE49-F238E27FC236}">
              <a16:creationId xmlns:a16="http://schemas.microsoft.com/office/drawing/2014/main" xmlns="" id="{8F83B6B2-AC16-4E94-914E-6124A6C76200}"/>
            </a:ext>
          </a:extLst>
        </xdr:cNvPr>
        <xdr:cNvCxnSpPr/>
      </xdr:nvCxnSpPr>
      <xdr:spPr>
        <a:xfrm>
          <a:off x="16230600" y="1739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123207</xdr:rowOff>
    </xdr:from>
    <xdr:ext cx="405111" cy="259045"/>
    <xdr:sp macro="" textlink="">
      <xdr:nvSpPr>
        <xdr:cNvPr id="701" name="【庁舎】&#10;有形固定資産減価償却率平均値テキスト">
          <a:extLst>
            <a:ext uri="{FF2B5EF4-FFF2-40B4-BE49-F238E27FC236}">
              <a16:creationId xmlns:a16="http://schemas.microsoft.com/office/drawing/2014/main" xmlns="" id="{C43E1629-EBC3-411D-8E5C-728AD97C8ED7}"/>
            </a:ext>
          </a:extLst>
        </xdr:cNvPr>
        <xdr:cNvSpPr txBox="1"/>
      </xdr:nvSpPr>
      <xdr:spPr>
        <a:xfrm>
          <a:off x="16357600" y="177825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100330</xdr:rowOff>
    </xdr:from>
    <xdr:to>
      <xdr:col>85</xdr:col>
      <xdr:colOff>177800</xdr:colOff>
      <xdr:row>105</xdr:row>
      <xdr:rowOff>30480</xdr:rowOff>
    </xdr:to>
    <xdr:sp macro="" textlink="">
      <xdr:nvSpPr>
        <xdr:cNvPr id="702" name="フローチャート: 判断 701">
          <a:extLst>
            <a:ext uri="{FF2B5EF4-FFF2-40B4-BE49-F238E27FC236}">
              <a16:creationId xmlns:a16="http://schemas.microsoft.com/office/drawing/2014/main" xmlns="" id="{7CCDF41D-CCAF-4571-BCA3-A0CE48967A34}"/>
            </a:ext>
          </a:extLst>
        </xdr:cNvPr>
        <xdr:cNvSpPr/>
      </xdr:nvSpPr>
      <xdr:spPr>
        <a:xfrm>
          <a:off x="16268700" y="17931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90170</xdr:rowOff>
    </xdr:from>
    <xdr:to>
      <xdr:col>81</xdr:col>
      <xdr:colOff>101600</xdr:colOff>
      <xdr:row>105</xdr:row>
      <xdr:rowOff>20320</xdr:rowOff>
    </xdr:to>
    <xdr:sp macro="" textlink="">
      <xdr:nvSpPr>
        <xdr:cNvPr id="703" name="フローチャート: 判断 702">
          <a:extLst>
            <a:ext uri="{FF2B5EF4-FFF2-40B4-BE49-F238E27FC236}">
              <a16:creationId xmlns:a16="http://schemas.microsoft.com/office/drawing/2014/main" xmlns="" id="{617C8B65-EEAE-4362-AB13-341CC5B3A894}"/>
            </a:ext>
          </a:extLst>
        </xdr:cNvPr>
        <xdr:cNvSpPr/>
      </xdr:nvSpPr>
      <xdr:spPr>
        <a:xfrm>
          <a:off x="154305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67311</xdr:rowOff>
    </xdr:from>
    <xdr:to>
      <xdr:col>76</xdr:col>
      <xdr:colOff>165100</xdr:colOff>
      <xdr:row>104</xdr:row>
      <xdr:rowOff>168911</xdr:rowOff>
    </xdr:to>
    <xdr:sp macro="" textlink="">
      <xdr:nvSpPr>
        <xdr:cNvPr id="704" name="フローチャート: 判断 703">
          <a:extLst>
            <a:ext uri="{FF2B5EF4-FFF2-40B4-BE49-F238E27FC236}">
              <a16:creationId xmlns:a16="http://schemas.microsoft.com/office/drawing/2014/main" xmlns="" id="{17DAAA3E-4334-40CD-835C-36BB0E6DC97E}"/>
            </a:ext>
          </a:extLst>
        </xdr:cNvPr>
        <xdr:cNvSpPr/>
      </xdr:nvSpPr>
      <xdr:spPr>
        <a:xfrm>
          <a:off x="14541500" y="1789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43180</xdr:rowOff>
    </xdr:from>
    <xdr:to>
      <xdr:col>72</xdr:col>
      <xdr:colOff>38100</xdr:colOff>
      <xdr:row>104</xdr:row>
      <xdr:rowOff>144780</xdr:rowOff>
    </xdr:to>
    <xdr:sp macro="" textlink="">
      <xdr:nvSpPr>
        <xdr:cNvPr id="705" name="フローチャート: 判断 704">
          <a:extLst>
            <a:ext uri="{FF2B5EF4-FFF2-40B4-BE49-F238E27FC236}">
              <a16:creationId xmlns:a16="http://schemas.microsoft.com/office/drawing/2014/main" xmlns="" id="{A4389B10-C559-40B3-B705-1A9F96AE86AA}"/>
            </a:ext>
          </a:extLst>
        </xdr:cNvPr>
        <xdr:cNvSpPr/>
      </xdr:nvSpPr>
      <xdr:spPr>
        <a:xfrm>
          <a:off x="13652500" y="1787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06" name="テキスト ボックス 705">
          <a:extLst>
            <a:ext uri="{FF2B5EF4-FFF2-40B4-BE49-F238E27FC236}">
              <a16:creationId xmlns:a16="http://schemas.microsoft.com/office/drawing/2014/main" xmlns="" id="{F92D21F0-DDAD-40C4-B84F-EFDB70C64017}"/>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07" name="テキスト ボックス 706">
          <a:extLst>
            <a:ext uri="{FF2B5EF4-FFF2-40B4-BE49-F238E27FC236}">
              <a16:creationId xmlns:a16="http://schemas.microsoft.com/office/drawing/2014/main" xmlns="" id="{274183E2-2B33-436F-A9A5-05290AFABB8C}"/>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08" name="テキスト ボックス 707">
          <a:extLst>
            <a:ext uri="{FF2B5EF4-FFF2-40B4-BE49-F238E27FC236}">
              <a16:creationId xmlns:a16="http://schemas.microsoft.com/office/drawing/2014/main" xmlns="" id="{FAB9FC59-4774-43CD-B096-8F3A90C36627}"/>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09" name="テキスト ボックス 708">
          <a:extLst>
            <a:ext uri="{FF2B5EF4-FFF2-40B4-BE49-F238E27FC236}">
              <a16:creationId xmlns:a16="http://schemas.microsoft.com/office/drawing/2014/main" xmlns="" id="{100838C5-062B-4E28-9B5F-CDDF39950B85}"/>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10" name="テキスト ボックス 709">
          <a:extLst>
            <a:ext uri="{FF2B5EF4-FFF2-40B4-BE49-F238E27FC236}">
              <a16:creationId xmlns:a16="http://schemas.microsoft.com/office/drawing/2014/main" xmlns="" id="{ADE06A4D-9774-48B0-B7BB-0FEF0F1D1986}"/>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72389</xdr:rowOff>
    </xdr:from>
    <xdr:to>
      <xdr:col>85</xdr:col>
      <xdr:colOff>177800</xdr:colOff>
      <xdr:row>106</xdr:row>
      <xdr:rowOff>2539</xdr:rowOff>
    </xdr:to>
    <xdr:sp macro="" textlink="">
      <xdr:nvSpPr>
        <xdr:cNvPr id="711" name="楕円 710">
          <a:extLst>
            <a:ext uri="{FF2B5EF4-FFF2-40B4-BE49-F238E27FC236}">
              <a16:creationId xmlns:a16="http://schemas.microsoft.com/office/drawing/2014/main" xmlns="" id="{35AE1E03-8F47-49D2-BA2A-EFD5F92971CA}"/>
            </a:ext>
          </a:extLst>
        </xdr:cNvPr>
        <xdr:cNvSpPr/>
      </xdr:nvSpPr>
      <xdr:spPr>
        <a:xfrm>
          <a:off x="16268700" y="18074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50816</xdr:rowOff>
    </xdr:from>
    <xdr:ext cx="405111" cy="259045"/>
    <xdr:sp macro="" textlink="">
      <xdr:nvSpPr>
        <xdr:cNvPr id="712" name="【庁舎】&#10;有形固定資産減価償却率該当値テキスト">
          <a:extLst>
            <a:ext uri="{FF2B5EF4-FFF2-40B4-BE49-F238E27FC236}">
              <a16:creationId xmlns:a16="http://schemas.microsoft.com/office/drawing/2014/main" xmlns="" id="{2C8DBE7C-7275-41B6-A083-A949FF5D1145}"/>
            </a:ext>
          </a:extLst>
        </xdr:cNvPr>
        <xdr:cNvSpPr txBox="1"/>
      </xdr:nvSpPr>
      <xdr:spPr>
        <a:xfrm>
          <a:off x="16357600" y="18053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106680</xdr:rowOff>
    </xdr:from>
    <xdr:to>
      <xdr:col>81</xdr:col>
      <xdr:colOff>101600</xdr:colOff>
      <xdr:row>106</xdr:row>
      <xdr:rowOff>36830</xdr:rowOff>
    </xdr:to>
    <xdr:sp macro="" textlink="">
      <xdr:nvSpPr>
        <xdr:cNvPr id="713" name="楕円 712">
          <a:extLst>
            <a:ext uri="{FF2B5EF4-FFF2-40B4-BE49-F238E27FC236}">
              <a16:creationId xmlns:a16="http://schemas.microsoft.com/office/drawing/2014/main" xmlns="" id="{AC63FB4D-86CB-49E7-8C71-8408B76C1C11}"/>
            </a:ext>
          </a:extLst>
        </xdr:cNvPr>
        <xdr:cNvSpPr/>
      </xdr:nvSpPr>
      <xdr:spPr>
        <a:xfrm>
          <a:off x="15430500" y="18108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123189</xdr:rowOff>
    </xdr:from>
    <xdr:to>
      <xdr:col>85</xdr:col>
      <xdr:colOff>127000</xdr:colOff>
      <xdr:row>105</xdr:row>
      <xdr:rowOff>157480</xdr:rowOff>
    </xdr:to>
    <xdr:cxnSp macro="">
      <xdr:nvCxnSpPr>
        <xdr:cNvPr id="714" name="直線コネクタ 713">
          <a:extLst>
            <a:ext uri="{FF2B5EF4-FFF2-40B4-BE49-F238E27FC236}">
              <a16:creationId xmlns:a16="http://schemas.microsoft.com/office/drawing/2014/main" xmlns="" id="{762BACC1-64D0-44F6-8E34-BEBF1EEC63CF}"/>
            </a:ext>
          </a:extLst>
        </xdr:cNvPr>
        <xdr:cNvCxnSpPr/>
      </xdr:nvCxnSpPr>
      <xdr:spPr>
        <a:xfrm flipV="1">
          <a:off x="15481300" y="18125439"/>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140970</xdr:rowOff>
    </xdr:from>
    <xdr:to>
      <xdr:col>76</xdr:col>
      <xdr:colOff>165100</xdr:colOff>
      <xdr:row>106</xdr:row>
      <xdr:rowOff>71120</xdr:rowOff>
    </xdr:to>
    <xdr:sp macro="" textlink="">
      <xdr:nvSpPr>
        <xdr:cNvPr id="715" name="楕円 714">
          <a:extLst>
            <a:ext uri="{FF2B5EF4-FFF2-40B4-BE49-F238E27FC236}">
              <a16:creationId xmlns:a16="http://schemas.microsoft.com/office/drawing/2014/main" xmlns="" id="{AD55BDDA-D59A-4034-AAAB-CBAA64EF9C3D}"/>
            </a:ext>
          </a:extLst>
        </xdr:cNvPr>
        <xdr:cNvSpPr/>
      </xdr:nvSpPr>
      <xdr:spPr>
        <a:xfrm>
          <a:off x="14541500" y="18143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157480</xdr:rowOff>
    </xdr:from>
    <xdr:to>
      <xdr:col>81</xdr:col>
      <xdr:colOff>50800</xdr:colOff>
      <xdr:row>106</xdr:row>
      <xdr:rowOff>20320</xdr:rowOff>
    </xdr:to>
    <xdr:cxnSp macro="">
      <xdr:nvCxnSpPr>
        <xdr:cNvPr id="716" name="直線コネクタ 715">
          <a:extLst>
            <a:ext uri="{FF2B5EF4-FFF2-40B4-BE49-F238E27FC236}">
              <a16:creationId xmlns:a16="http://schemas.microsoft.com/office/drawing/2014/main" xmlns="" id="{8B7D814A-0D23-44D7-8F5C-4E05ADE0BFB4}"/>
            </a:ext>
          </a:extLst>
        </xdr:cNvPr>
        <xdr:cNvCxnSpPr/>
      </xdr:nvCxnSpPr>
      <xdr:spPr>
        <a:xfrm flipV="1">
          <a:off x="14592300" y="1815973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36830</xdr:rowOff>
    </xdr:from>
    <xdr:to>
      <xdr:col>72</xdr:col>
      <xdr:colOff>38100</xdr:colOff>
      <xdr:row>103</xdr:row>
      <xdr:rowOff>138430</xdr:rowOff>
    </xdr:to>
    <xdr:sp macro="" textlink="">
      <xdr:nvSpPr>
        <xdr:cNvPr id="717" name="楕円 716">
          <a:extLst>
            <a:ext uri="{FF2B5EF4-FFF2-40B4-BE49-F238E27FC236}">
              <a16:creationId xmlns:a16="http://schemas.microsoft.com/office/drawing/2014/main" xmlns="" id="{E499B3AB-16F9-447A-849D-2F3B7D16A728}"/>
            </a:ext>
          </a:extLst>
        </xdr:cNvPr>
        <xdr:cNvSpPr/>
      </xdr:nvSpPr>
      <xdr:spPr>
        <a:xfrm>
          <a:off x="13652500" y="1769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87630</xdr:rowOff>
    </xdr:from>
    <xdr:to>
      <xdr:col>76</xdr:col>
      <xdr:colOff>114300</xdr:colOff>
      <xdr:row>106</xdr:row>
      <xdr:rowOff>20320</xdr:rowOff>
    </xdr:to>
    <xdr:cxnSp macro="">
      <xdr:nvCxnSpPr>
        <xdr:cNvPr id="718" name="直線コネクタ 717">
          <a:extLst>
            <a:ext uri="{FF2B5EF4-FFF2-40B4-BE49-F238E27FC236}">
              <a16:creationId xmlns:a16="http://schemas.microsoft.com/office/drawing/2014/main" xmlns="" id="{62EED70D-09CC-4B61-B8F0-5F2E67D57CF8}"/>
            </a:ext>
          </a:extLst>
        </xdr:cNvPr>
        <xdr:cNvCxnSpPr/>
      </xdr:nvCxnSpPr>
      <xdr:spPr>
        <a:xfrm>
          <a:off x="13703300" y="17746980"/>
          <a:ext cx="889000" cy="447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36847</xdr:rowOff>
    </xdr:from>
    <xdr:ext cx="405111" cy="259045"/>
    <xdr:sp macro="" textlink="">
      <xdr:nvSpPr>
        <xdr:cNvPr id="719" name="n_1aveValue【庁舎】&#10;有形固定資産減価償却率">
          <a:extLst>
            <a:ext uri="{FF2B5EF4-FFF2-40B4-BE49-F238E27FC236}">
              <a16:creationId xmlns:a16="http://schemas.microsoft.com/office/drawing/2014/main" xmlns="" id="{6FBB04BB-5235-4AB0-A28E-4E5096F3E0A5}"/>
            </a:ext>
          </a:extLst>
        </xdr:cNvPr>
        <xdr:cNvSpPr txBox="1"/>
      </xdr:nvSpPr>
      <xdr:spPr>
        <a:xfrm>
          <a:off x="15266044" y="1769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13988</xdr:rowOff>
    </xdr:from>
    <xdr:ext cx="405111" cy="259045"/>
    <xdr:sp macro="" textlink="">
      <xdr:nvSpPr>
        <xdr:cNvPr id="720" name="n_2aveValue【庁舎】&#10;有形固定資産減価償却率">
          <a:extLst>
            <a:ext uri="{FF2B5EF4-FFF2-40B4-BE49-F238E27FC236}">
              <a16:creationId xmlns:a16="http://schemas.microsoft.com/office/drawing/2014/main" xmlns="" id="{37F81A00-FF9E-4AB0-ACC6-A844B2BCD6EF}"/>
            </a:ext>
          </a:extLst>
        </xdr:cNvPr>
        <xdr:cNvSpPr txBox="1"/>
      </xdr:nvSpPr>
      <xdr:spPr>
        <a:xfrm>
          <a:off x="14389744" y="17673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135907</xdr:rowOff>
    </xdr:from>
    <xdr:ext cx="405111" cy="259045"/>
    <xdr:sp macro="" textlink="">
      <xdr:nvSpPr>
        <xdr:cNvPr id="721" name="n_3aveValue【庁舎】&#10;有形固定資産減価償却率">
          <a:extLst>
            <a:ext uri="{FF2B5EF4-FFF2-40B4-BE49-F238E27FC236}">
              <a16:creationId xmlns:a16="http://schemas.microsoft.com/office/drawing/2014/main" xmlns="" id="{1C0C270F-3D34-46C4-8B13-523FC00168D8}"/>
            </a:ext>
          </a:extLst>
        </xdr:cNvPr>
        <xdr:cNvSpPr txBox="1"/>
      </xdr:nvSpPr>
      <xdr:spPr>
        <a:xfrm>
          <a:off x="13500744" y="17966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27957</xdr:rowOff>
    </xdr:from>
    <xdr:ext cx="405111" cy="259045"/>
    <xdr:sp macro="" textlink="">
      <xdr:nvSpPr>
        <xdr:cNvPr id="722" name="n_1mainValue【庁舎】&#10;有形固定資産減価償却率">
          <a:extLst>
            <a:ext uri="{FF2B5EF4-FFF2-40B4-BE49-F238E27FC236}">
              <a16:creationId xmlns:a16="http://schemas.microsoft.com/office/drawing/2014/main" xmlns="" id="{F354AFF1-1C2A-4632-BD00-5F599E9F3CA2}"/>
            </a:ext>
          </a:extLst>
        </xdr:cNvPr>
        <xdr:cNvSpPr txBox="1"/>
      </xdr:nvSpPr>
      <xdr:spPr>
        <a:xfrm>
          <a:off x="15266044" y="18201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62247</xdr:rowOff>
    </xdr:from>
    <xdr:ext cx="405111" cy="259045"/>
    <xdr:sp macro="" textlink="">
      <xdr:nvSpPr>
        <xdr:cNvPr id="723" name="n_2mainValue【庁舎】&#10;有形固定資産減価償却率">
          <a:extLst>
            <a:ext uri="{FF2B5EF4-FFF2-40B4-BE49-F238E27FC236}">
              <a16:creationId xmlns:a16="http://schemas.microsoft.com/office/drawing/2014/main" xmlns="" id="{C0782C7D-14AB-47E2-9730-1CDCCD8685EA}"/>
            </a:ext>
          </a:extLst>
        </xdr:cNvPr>
        <xdr:cNvSpPr txBox="1"/>
      </xdr:nvSpPr>
      <xdr:spPr>
        <a:xfrm>
          <a:off x="14389744" y="18235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154957</xdr:rowOff>
    </xdr:from>
    <xdr:ext cx="405111" cy="259045"/>
    <xdr:sp macro="" textlink="">
      <xdr:nvSpPr>
        <xdr:cNvPr id="724" name="n_3mainValue【庁舎】&#10;有形固定資産減価償却率">
          <a:extLst>
            <a:ext uri="{FF2B5EF4-FFF2-40B4-BE49-F238E27FC236}">
              <a16:creationId xmlns:a16="http://schemas.microsoft.com/office/drawing/2014/main" xmlns="" id="{3C9F7831-8029-4BF4-9382-F4F083413A19}"/>
            </a:ext>
          </a:extLst>
        </xdr:cNvPr>
        <xdr:cNvSpPr txBox="1"/>
      </xdr:nvSpPr>
      <xdr:spPr>
        <a:xfrm>
          <a:off x="13500744" y="1747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25" name="正方形/長方形 724">
          <a:extLst>
            <a:ext uri="{FF2B5EF4-FFF2-40B4-BE49-F238E27FC236}">
              <a16:creationId xmlns:a16="http://schemas.microsoft.com/office/drawing/2014/main" xmlns="" id="{86EA4DDF-E08D-4244-995A-5DF699DF943A}"/>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26" name="正方形/長方形 725">
          <a:extLst>
            <a:ext uri="{FF2B5EF4-FFF2-40B4-BE49-F238E27FC236}">
              <a16:creationId xmlns:a16="http://schemas.microsoft.com/office/drawing/2014/main" xmlns="" id="{430F2FB8-551A-4FAF-857C-A161C9E368DB}"/>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27" name="正方形/長方形 726">
          <a:extLst>
            <a:ext uri="{FF2B5EF4-FFF2-40B4-BE49-F238E27FC236}">
              <a16:creationId xmlns:a16="http://schemas.microsoft.com/office/drawing/2014/main" xmlns="" id="{0DC62D67-43A2-42A2-9483-216343A00785}"/>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28" name="正方形/長方形 727">
          <a:extLst>
            <a:ext uri="{FF2B5EF4-FFF2-40B4-BE49-F238E27FC236}">
              <a16:creationId xmlns:a16="http://schemas.microsoft.com/office/drawing/2014/main" xmlns="" id="{DA6BA95E-94F1-4140-96C9-372F24C56BD8}"/>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29" name="正方形/長方形 728">
          <a:extLst>
            <a:ext uri="{FF2B5EF4-FFF2-40B4-BE49-F238E27FC236}">
              <a16:creationId xmlns:a16="http://schemas.microsoft.com/office/drawing/2014/main" xmlns="" id="{166DC995-995A-4530-A84A-E63FE3A81758}"/>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30" name="正方形/長方形 729">
          <a:extLst>
            <a:ext uri="{FF2B5EF4-FFF2-40B4-BE49-F238E27FC236}">
              <a16:creationId xmlns:a16="http://schemas.microsoft.com/office/drawing/2014/main" xmlns="" id="{78E9AD11-1C1C-48AC-B04C-6CD374A6AA77}"/>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31" name="正方形/長方形 730">
          <a:extLst>
            <a:ext uri="{FF2B5EF4-FFF2-40B4-BE49-F238E27FC236}">
              <a16:creationId xmlns:a16="http://schemas.microsoft.com/office/drawing/2014/main" xmlns="" id="{80F72E48-E135-4FD3-AC7D-8A0A4137E932}"/>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32" name="正方形/長方形 731">
          <a:extLst>
            <a:ext uri="{FF2B5EF4-FFF2-40B4-BE49-F238E27FC236}">
              <a16:creationId xmlns:a16="http://schemas.microsoft.com/office/drawing/2014/main" xmlns="" id="{2BFEE38C-B29B-419D-8F13-22A05750E688}"/>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33" name="テキスト ボックス 732">
          <a:extLst>
            <a:ext uri="{FF2B5EF4-FFF2-40B4-BE49-F238E27FC236}">
              <a16:creationId xmlns:a16="http://schemas.microsoft.com/office/drawing/2014/main" xmlns="" id="{5CCB4C28-1F6E-4491-A602-AB303981E758}"/>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34" name="直線コネクタ 733">
          <a:extLst>
            <a:ext uri="{FF2B5EF4-FFF2-40B4-BE49-F238E27FC236}">
              <a16:creationId xmlns:a16="http://schemas.microsoft.com/office/drawing/2014/main" xmlns="" id="{773CC01B-80A6-4233-8787-ED0C504CE64A}"/>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35" name="直線コネクタ 734">
          <a:extLst>
            <a:ext uri="{FF2B5EF4-FFF2-40B4-BE49-F238E27FC236}">
              <a16:creationId xmlns:a16="http://schemas.microsoft.com/office/drawing/2014/main" xmlns="" id="{B0DF2CD0-6143-4172-9D50-B5FF757BFD5D}"/>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36" name="テキスト ボックス 735">
          <a:extLst>
            <a:ext uri="{FF2B5EF4-FFF2-40B4-BE49-F238E27FC236}">
              <a16:creationId xmlns:a16="http://schemas.microsoft.com/office/drawing/2014/main" xmlns="" id="{792A618E-1C67-436A-A3DE-57F15B6B7A9C}"/>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37" name="直線コネクタ 736">
          <a:extLst>
            <a:ext uri="{FF2B5EF4-FFF2-40B4-BE49-F238E27FC236}">
              <a16:creationId xmlns:a16="http://schemas.microsoft.com/office/drawing/2014/main" xmlns="" id="{A61A3865-E40A-4196-BD4B-02571C26917C}"/>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38" name="テキスト ボックス 737">
          <a:extLst>
            <a:ext uri="{FF2B5EF4-FFF2-40B4-BE49-F238E27FC236}">
              <a16:creationId xmlns:a16="http://schemas.microsoft.com/office/drawing/2014/main" xmlns="" id="{AF6EB61A-4FAE-4F97-B1C1-63AE21BD2613}"/>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39" name="直線コネクタ 738">
          <a:extLst>
            <a:ext uri="{FF2B5EF4-FFF2-40B4-BE49-F238E27FC236}">
              <a16:creationId xmlns:a16="http://schemas.microsoft.com/office/drawing/2014/main" xmlns="" id="{BF31EEC1-0660-405A-959F-9176F8BF9273}"/>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40" name="テキスト ボックス 739">
          <a:extLst>
            <a:ext uri="{FF2B5EF4-FFF2-40B4-BE49-F238E27FC236}">
              <a16:creationId xmlns:a16="http://schemas.microsoft.com/office/drawing/2014/main" xmlns="" id="{4C296B5A-CB22-459C-8641-E0C1714D297A}"/>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41" name="直線コネクタ 740">
          <a:extLst>
            <a:ext uri="{FF2B5EF4-FFF2-40B4-BE49-F238E27FC236}">
              <a16:creationId xmlns:a16="http://schemas.microsoft.com/office/drawing/2014/main" xmlns="" id="{FC993EAA-E54E-4CD6-BCBB-CBBE19FECD73}"/>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42" name="テキスト ボックス 741">
          <a:extLst>
            <a:ext uri="{FF2B5EF4-FFF2-40B4-BE49-F238E27FC236}">
              <a16:creationId xmlns:a16="http://schemas.microsoft.com/office/drawing/2014/main" xmlns="" id="{18FACC3A-17ED-4C15-8482-EF2F1AB054C5}"/>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43" name="直線コネクタ 742">
          <a:extLst>
            <a:ext uri="{FF2B5EF4-FFF2-40B4-BE49-F238E27FC236}">
              <a16:creationId xmlns:a16="http://schemas.microsoft.com/office/drawing/2014/main" xmlns="" id="{2B532A2F-3D49-444A-8446-E8B1D17BAA58}"/>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44" name="テキスト ボックス 743">
          <a:extLst>
            <a:ext uri="{FF2B5EF4-FFF2-40B4-BE49-F238E27FC236}">
              <a16:creationId xmlns:a16="http://schemas.microsoft.com/office/drawing/2014/main" xmlns="" id="{E84729AE-281B-4FB1-8023-5A141DA87A11}"/>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45" name="直線コネクタ 744">
          <a:extLst>
            <a:ext uri="{FF2B5EF4-FFF2-40B4-BE49-F238E27FC236}">
              <a16:creationId xmlns:a16="http://schemas.microsoft.com/office/drawing/2014/main" xmlns="" id="{511ED1AB-E4A2-41C2-8F58-C36B6E9024D4}"/>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46" name="テキスト ボックス 745">
          <a:extLst>
            <a:ext uri="{FF2B5EF4-FFF2-40B4-BE49-F238E27FC236}">
              <a16:creationId xmlns:a16="http://schemas.microsoft.com/office/drawing/2014/main" xmlns="" id="{447A70AC-B037-452C-B9B0-1DE9D05D641C}"/>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47" name="直線コネクタ 746">
          <a:extLst>
            <a:ext uri="{FF2B5EF4-FFF2-40B4-BE49-F238E27FC236}">
              <a16:creationId xmlns:a16="http://schemas.microsoft.com/office/drawing/2014/main" xmlns="" id="{EE986FCF-6F72-40DC-A775-D359F106FE4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48" name="テキスト ボックス 747">
          <a:extLst>
            <a:ext uri="{FF2B5EF4-FFF2-40B4-BE49-F238E27FC236}">
              <a16:creationId xmlns:a16="http://schemas.microsoft.com/office/drawing/2014/main" xmlns="" id="{362EF126-4D98-4AB7-B5C1-5D81AFB36243}"/>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49" name="【庁舎】&#10;一人当たり面積グラフ枠">
          <a:extLst>
            <a:ext uri="{FF2B5EF4-FFF2-40B4-BE49-F238E27FC236}">
              <a16:creationId xmlns:a16="http://schemas.microsoft.com/office/drawing/2014/main" xmlns="" id="{41CC7631-A05E-4277-8E2A-FBF240A4C9D6}"/>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94162</xdr:rowOff>
    </xdr:from>
    <xdr:to>
      <xdr:col>116</xdr:col>
      <xdr:colOff>62864</xdr:colOff>
      <xdr:row>107</xdr:row>
      <xdr:rowOff>167639</xdr:rowOff>
    </xdr:to>
    <xdr:cxnSp macro="">
      <xdr:nvCxnSpPr>
        <xdr:cNvPr id="750" name="直線コネクタ 749">
          <a:extLst>
            <a:ext uri="{FF2B5EF4-FFF2-40B4-BE49-F238E27FC236}">
              <a16:creationId xmlns:a16="http://schemas.microsoft.com/office/drawing/2014/main" xmlns="" id="{B2B0EC2F-74FF-4931-9ED7-9796E000CB9C}"/>
            </a:ext>
          </a:extLst>
        </xdr:cNvPr>
        <xdr:cNvCxnSpPr/>
      </xdr:nvCxnSpPr>
      <xdr:spPr>
        <a:xfrm flipV="1">
          <a:off x="22160864" y="17067712"/>
          <a:ext cx="0" cy="14450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xdr:rowOff>
    </xdr:from>
    <xdr:ext cx="469744" cy="259045"/>
    <xdr:sp macro="" textlink="">
      <xdr:nvSpPr>
        <xdr:cNvPr id="751" name="【庁舎】&#10;一人当たり面積最小値テキスト">
          <a:extLst>
            <a:ext uri="{FF2B5EF4-FFF2-40B4-BE49-F238E27FC236}">
              <a16:creationId xmlns:a16="http://schemas.microsoft.com/office/drawing/2014/main" xmlns="" id="{C7B120F4-A44B-4547-A59A-DA6DDE83F68D}"/>
            </a:ext>
          </a:extLst>
        </xdr:cNvPr>
        <xdr:cNvSpPr txBox="1"/>
      </xdr:nvSpPr>
      <xdr:spPr>
        <a:xfrm>
          <a:off x="22199600" y="18516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167639</xdr:rowOff>
    </xdr:from>
    <xdr:to>
      <xdr:col>116</xdr:col>
      <xdr:colOff>152400</xdr:colOff>
      <xdr:row>107</xdr:row>
      <xdr:rowOff>167639</xdr:rowOff>
    </xdr:to>
    <xdr:cxnSp macro="">
      <xdr:nvCxnSpPr>
        <xdr:cNvPr id="752" name="直線コネクタ 751">
          <a:extLst>
            <a:ext uri="{FF2B5EF4-FFF2-40B4-BE49-F238E27FC236}">
              <a16:creationId xmlns:a16="http://schemas.microsoft.com/office/drawing/2014/main" xmlns="" id="{4FF519F1-90A7-444E-AE85-727052C61B7A}"/>
            </a:ext>
          </a:extLst>
        </xdr:cNvPr>
        <xdr:cNvCxnSpPr/>
      </xdr:nvCxnSpPr>
      <xdr:spPr>
        <a:xfrm>
          <a:off x="22072600" y="18512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40839</xdr:rowOff>
    </xdr:from>
    <xdr:ext cx="469744" cy="259045"/>
    <xdr:sp macro="" textlink="">
      <xdr:nvSpPr>
        <xdr:cNvPr id="753" name="【庁舎】&#10;一人当たり面積最大値テキスト">
          <a:extLst>
            <a:ext uri="{FF2B5EF4-FFF2-40B4-BE49-F238E27FC236}">
              <a16:creationId xmlns:a16="http://schemas.microsoft.com/office/drawing/2014/main" xmlns="" id="{E6C5A298-C0AE-4BC9-B12F-25E4CEE6BC38}"/>
            </a:ext>
          </a:extLst>
        </xdr:cNvPr>
        <xdr:cNvSpPr txBox="1"/>
      </xdr:nvSpPr>
      <xdr:spPr>
        <a:xfrm>
          <a:off x="22199600" y="168429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94162</xdr:rowOff>
    </xdr:from>
    <xdr:to>
      <xdr:col>116</xdr:col>
      <xdr:colOff>152400</xdr:colOff>
      <xdr:row>99</xdr:row>
      <xdr:rowOff>94162</xdr:rowOff>
    </xdr:to>
    <xdr:cxnSp macro="">
      <xdr:nvCxnSpPr>
        <xdr:cNvPr id="754" name="直線コネクタ 753">
          <a:extLst>
            <a:ext uri="{FF2B5EF4-FFF2-40B4-BE49-F238E27FC236}">
              <a16:creationId xmlns:a16="http://schemas.microsoft.com/office/drawing/2014/main" xmlns="" id="{931EFCCE-03EF-4497-841C-FF4E4845B8D8}"/>
            </a:ext>
          </a:extLst>
        </xdr:cNvPr>
        <xdr:cNvCxnSpPr/>
      </xdr:nvCxnSpPr>
      <xdr:spPr>
        <a:xfrm>
          <a:off x="22072600" y="17067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95629</xdr:rowOff>
    </xdr:from>
    <xdr:ext cx="469744" cy="259045"/>
    <xdr:sp macro="" textlink="">
      <xdr:nvSpPr>
        <xdr:cNvPr id="755" name="【庁舎】&#10;一人当たり面積平均値テキスト">
          <a:extLst>
            <a:ext uri="{FF2B5EF4-FFF2-40B4-BE49-F238E27FC236}">
              <a16:creationId xmlns:a16="http://schemas.microsoft.com/office/drawing/2014/main" xmlns="" id="{F4AA9BB1-36E2-4084-BB8F-81BC68D3D4C0}"/>
            </a:ext>
          </a:extLst>
        </xdr:cNvPr>
        <xdr:cNvSpPr txBox="1"/>
      </xdr:nvSpPr>
      <xdr:spPr>
        <a:xfrm>
          <a:off x="22199600" y="179264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72752</xdr:rowOff>
    </xdr:from>
    <xdr:to>
      <xdr:col>116</xdr:col>
      <xdr:colOff>114300</xdr:colOff>
      <xdr:row>106</xdr:row>
      <xdr:rowOff>2902</xdr:rowOff>
    </xdr:to>
    <xdr:sp macro="" textlink="">
      <xdr:nvSpPr>
        <xdr:cNvPr id="756" name="フローチャート: 判断 755">
          <a:extLst>
            <a:ext uri="{FF2B5EF4-FFF2-40B4-BE49-F238E27FC236}">
              <a16:creationId xmlns:a16="http://schemas.microsoft.com/office/drawing/2014/main" xmlns="" id="{8F104F77-3DD7-4713-BCAF-B1296E3FA49B}"/>
            </a:ext>
          </a:extLst>
        </xdr:cNvPr>
        <xdr:cNvSpPr/>
      </xdr:nvSpPr>
      <xdr:spPr>
        <a:xfrm>
          <a:off x="22110700" y="18075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90714</xdr:rowOff>
    </xdr:from>
    <xdr:to>
      <xdr:col>112</xdr:col>
      <xdr:colOff>38100</xdr:colOff>
      <xdr:row>106</xdr:row>
      <xdr:rowOff>20864</xdr:rowOff>
    </xdr:to>
    <xdr:sp macro="" textlink="">
      <xdr:nvSpPr>
        <xdr:cNvPr id="757" name="フローチャート: 判断 756">
          <a:extLst>
            <a:ext uri="{FF2B5EF4-FFF2-40B4-BE49-F238E27FC236}">
              <a16:creationId xmlns:a16="http://schemas.microsoft.com/office/drawing/2014/main" xmlns="" id="{2B864A61-EC5E-44D5-BA2B-4D8BE8E6E39E}"/>
            </a:ext>
          </a:extLst>
        </xdr:cNvPr>
        <xdr:cNvSpPr/>
      </xdr:nvSpPr>
      <xdr:spPr>
        <a:xfrm>
          <a:off x="21272500" y="1809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128270</xdr:rowOff>
    </xdr:from>
    <xdr:to>
      <xdr:col>107</xdr:col>
      <xdr:colOff>101600</xdr:colOff>
      <xdr:row>106</xdr:row>
      <xdr:rowOff>58420</xdr:rowOff>
    </xdr:to>
    <xdr:sp macro="" textlink="">
      <xdr:nvSpPr>
        <xdr:cNvPr id="758" name="フローチャート: 判断 757">
          <a:extLst>
            <a:ext uri="{FF2B5EF4-FFF2-40B4-BE49-F238E27FC236}">
              <a16:creationId xmlns:a16="http://schemas.microsoft.com/office/drawing/2014/main" xmlns="" id="{D26EFF74-E7EB-4AB4-8B5F-8315D67637AC}"/>
            </a:ext>
          </a:extLst>
        </xdr:cNvPr>
        <xdr:cNvSpPr/>
      </xdr:nvSpPr>
      <xdr:spPr>
        <a:xfrm>
          <a:off x="20383500" y="1813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10705</xdr:rowOff>
    </xdr:from>
    <xdr:to>
      <xdr:col>102</xdr:col>
      <xdr:colOff>165100</xdr:colOff>
      <xdr:row>106</xdr:row>
      <xdr:rowOff>112305</xdr:rowOff>
    </xdr:to>
    <xdr:sp macro="" textlink="">
      <xdr:nvSpPr>
        <xdr:cNvPr id="759" name="フローチャート: 判断 758">
          <a:extLst>
            <a:ext uri="{FF2B5EF4-FFF2-40B4-BE49-F238E27FC236}">
              <a16:creationId xmlns:a16="http://schemas.microsoft.com/office/drawing/2014/main" xmlns="" id="{FB90ECC4-7B80-484A-ADF8-6C7B1B0845C7}"/>
            </a:ext>
          </a:extLst>
        </xdr:cNvPr>
        <xdr:cNvSpPr/>
      </xdr:nvSpPr>
      <xdr:spPr>
        <a:xfrm>
          <a:off x="19494500" y="18184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60" name="テキスト ボックス 759">
          <a:extLst>
            <a:ext uri="{FF2B5EF4-FFF2-40B4-BE49-F238E27FC236}">
              <a16:creationId xmlns:a16="http://schemas.microsoft.com/office/drawing/2014/main" xmlns="" id="{68A21D07-D67A-42E8-95E3-4F5974933769}"/>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61" name="テキスト ボックス 760">
          <a:extLst>
            <a:ext uri="{FF2B5EF4-FFF2-40B4-BE49-F238E27FC236}">
              <a16:creationId xmlns:a16="http://schemas.microsoft.com/office/drawing/2014/main" xmlns="" id="{3BB1C609-6A43-495A-B28C-9D5E9755F721}"/>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62" name="テキスト ボックス 761">
          <a:extLst>
            <a:ext uri="{FF2B5EF4-FFF2-40B4-BE49-F238E27FC236}">
              <a16:creationId xmlns:a16="http://schemas.microsoft.com/office/drawing/2014/main" xmlns="" id="{0DF931FA-B033-41B1-B2B6-5A05FC4ECB9B}"/>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63" name="テキスト ボックス 762">
          <a:extLst>
            <a:ext uri="{FF2B5EF4-FFF2-40B4-BE49-F238E27FC236}">
              <a16:creationId xmlns:a16="http://schemas.microsoft.com/office/drawing/2014/main" xmlns="" id="{CF7931BF-5F3B-422C-A0B3-836162A5197C}"/>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64" name="テキスト ボックス 763">
          <a:extLst>
            <a:ext uri="{FF2B5EF4-FFF2-40B4-BE49-F238E27FC236}">
              <a16:creationId xmlns:a16="http://schemas.microsoft.com/office/drawing/2014/main" xmlns="" id="{52AFCAA1-FAC7-4981-A555-8E24B6B1E948}"/>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77651</xdr:rowOff>
    </xdr:from>
    <xdr:to>
      <xdr:col>116</xdr:col>
      <xdr:colOff>114300</xdr:colOff>
      <xdr:row>108</xdr:row>
      <xdr:rowOff>7801</xdr:rowOff>
    </xdr:to>
    <xdr:sp macro="" textlink="">
      <xdr:nvSpPr>
        <xdr:cNvPr id="765" name="楕円 764">
          <a:extLst>
            <a:ext uri="{FF2B5EF4-FFF2-40B4-BE49-F238E27FC236}">
              <a16:creationId xmlns:a16="http://schemas.microsoft.com/office/drawing/2014/main" xmlns="" id="{0FEF9FB7-F668-401F-8341-1EFCC9553622}"/>
            </a:ext>
          </a:extLst>
        </xdr:cNvPr>
        <xdr:cNvSpPr/>
      </xdr:nvSpPr>
      <xdr:spPr>
        <a:xfrm>
          <a:off x="22110700" y="18422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164028</xdr:rowOff>
    </xdr:from>
    <xdr:ext cx="469744" cy="259045"/>
    <xdr:sp macro="" textlink="">
      <xdr:nvSpPr>
        <xdr:cNvPr id="766" name="【庁舎】&#10;一人当たり面積該当値テキスト">
          <a:extLst>
            <a:ext uri="{FF2B5EF4-FFF2-40B4-BE49-F238E27FC236}">
              <a16:creationId xmlns:a16="http://schemas.microsoft.com/office/drawing/2014/main" xmlns="" id="{16786508-E013-4F1B-86AE-FA2F576AA4D2}"/>
            </a:ext>
          </a:extLst>
        </xdr:cNvPr>
        <xdr:cNvSpPr txBox="1"/>
      </xdr:nvSpPr>
      <xdr:spPr>
        <a:xfrm>
          <a:off x="22199600" y="18337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80918</xdr:rowOff>
    </xdr:from>
    <xdr:to>
      <xdr:col>112</xdr:col>
      <xdr:colOff>38100</xdr:colOff>
      <xdr:row>108</xdr:row>
      <xdr:rowOff>11068</xdr:rowOff>
    </xdr:to>
    <xdr:sp macro="" textlink="">
      <xdr:nvSpPr>
        <xdr:cNvPr id="767" name="楕円 766">
          <a:extLst>
            <a:ext uri="{FF2B5EF4-FFF2-40B4-BE49-F238E27FC236}">
              <a16:creationId xmlns:a16="http://schemas.microsoft.com/office/drawing/2014/main" xmlns="" id="{10F8F741-F6CE-4643-BC44-E305C466E746}"/>
            </a:ext>
          </a:extLst>
        </xdr:cNvPr>
        <xdr:cNvSpPr/>
      </xdr:nvSpPr>
      <xdr:spPr>
        <a:xfrm>
          <a:off x="21272500" y="18426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128451</xdr:rowOff>
    </xdr:from>
    <xdr:to>
      <xdr:col>116</xdr:col>
      <xdr:colOff>63500</xdr:colOff>
      <xdr:row>107</xdr:row>
      <xdr:rowOff>131718</xdr:rowOff>
    </xdr:to>
    <xdr:cxnSp macro="">
      <xdr:nvCxnSpPr>
        <xdr:cNvPr id="768" name="直線コネクタ 767">
          <a:extLst>
            <a:ext uri="{FF2B5EF4-FFF2-40B4-BE49-F238E27FC236}">
              <a16:creationId xmlns:a16="http://schemas.microsoft.com/office/drawing/2014/main" xmlns="" id="{77ACFEF2-E254-49EB-9113-80D2AB5AEC17}"/>
            </a:ext>
          </a:extLst>
        </xdr:cNvPr>
        <xdr:cNvCxnSpPr/>
      </xdr:nvCxnSpPr>
      <xdr:spPr>
        <a:xfrm flipV="1">
          <a:off x="21323300" y="18473601"/>
          <a:ext cx="8382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84182</xdr:rowOff>
    </xdr:from>
    <xdr:to>
      <xdr:col>107</xdr:col>
      <xdr:colOff>101600</xdr:colOff>
      <xdr:row>108</xdr:row>
      <xdr:rowOff>14332</xdr:rowOff>
    </xdr:to>
    <xdr:sp macro="" textlink="">
      <xdr:nvSpPr>
        <xdr:cNvPr id="769" name="楕円 768">
          <a:extLst>
            <a:ext uri="{FF2B5EF4-FFF2-40B4-BE49-F238E27FC236}">
              <a16:creationId xmlns:a16="http://schemas.microsoft.com/office/drawing/2014/main" xmlns="" id="{E8BD8FD6-6510-4DB0-81F0-E8AF42B3ED09}"/>
            </a:ext>
          </a:extLst>
        </xdr:cNvPr>
        <xdr:cNvSpPr/>
      </xdr:nvSpPr>
      <xdr:spPr>
        <a:xfrm>
          <a:off x="20383500" y="18429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131718</xdr:rowOff>
    </xdr:from>
    <xdr:to>
      <xdr:col>111</xdr:col>
      <xdr:colOff>177800</xdr:colOff>
      <xdr:row>107</xdr:row>
      <xdr:rowOff>134982</xdr:rowOff>
    </xdr:to>
    <xdr:cxnSp macro="">
      <xdr:nvCxnSpPr>
        <xdr:cNvPr id="770" name="直線コネクタ 769">
          <a:extLst>
            <a:ext uri="{FF2B5EF4-FFF2-40B4-BE49-F238E27FC236}">
              <a16:creationId xmlns:a16="http://schemas.microsoft.com/office/drawing/2014/main" xmlns="" id="{63646C66-3502-434F-835C-4B0E77BFF57B}"/>
            </a:ext>
          </a:extLst>
        </xdr:cNvPr>
        <xdr:cNvCxnSpPr/>
      </xdr:nvCxnSpPr>
      <xdr:spPr>
        <a:xfrm flipV="1">
          <a:off x="20434300" y="18476868"/>
          <a:ext cx="889000" cy="3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89081</xdr:rowOff>
    </xdr:from>
    <xdr:to>
      <xdr:col>102</xdr:col>
      <xdr:colOff>165100</xdr:colOff>
      <xdr:row>108</xdr:row>
      <xdr:rowOff>19231</xdr:rowOff>
    </xdr:to>
    <xdr:sp macro="" textlink="">
      <xdr:nvSpPr>
        <xdr:cNvPr id="771" name="楕円 770">
          <a:extLst>
            <a:ext uri="{FF2B5EF4-FFF2-40B4-BE49-F238E27FC236}">
              <a16:creationId xmlns:a16="http://schemas.microsoft.com/office/drawing/2014/main" xmlns="" id="{7C27DFA4-34A1-49BC-9DB5-55E89E313095}"/>
            </a:ext>
          </a:extLst>
        </xdr:cNvPr>
        <xdr:cNvSpPr/>
      </xdr:nvSpPr>
      <xdr:spPr>
        <a:xfrm>
          <a:off x="19494500" y="18434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134982</xdr:rowOff>
    </xdr:from>
    <xdr:to>
      <xdr:col>107</xdr:col>
      <xdr:colOff>50800</xdr:colOff>
      <xdr:row>107</xdr:row>
      <xdr:rowOff>139881</xdr:rowOff>
    </xdr:to>
    <xdr:cxnSp macro="">
      <xdr:nvCxnSpPr>
        <xdr:cNvPr id="772" name="直線コネクタ 771">
          <a:extLst>
            <a:ext uri="{FF2B5EF4-FFF2-40B4-BE49-F238E27FC236}">
              <a16:creationId xmlns:a16="http://schemas.microsoft.com/office/drawing/2014/main" xmlns="" id="{E14DA277-A222-4017-8A2A-E6526D6BFEB1}"/>
            </a:ext>
          </a:extLst>
        </xdr:cNvPr>
        <xdr:cNvCxnSpPr/>
      </xdr:nvCxnSpPr>
      <xdr:spPr>
        <a:xfrm flipV="1">
          <a:off x="19545300" y="18480132"/>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37391</xdr:rowOff>
    </xdr:from>
    <xdr:ext cx="469744" cy="259045"/>
    <xdr:sp macro="" textlink="">
      <xdr:nvSpPr>
        <xdr:cNvPr id="773" name="n_1aveValue【庁舎】&#10;一人当たり面積">
          <a:extLst>
            <a:ext uri="{FF2B5EF4-FFF2-40B4-BE49-F238E27FC236}">
              <a16:creationId xmlns:a16="http://schemas.microsoft.com/office/drawing/2014/main" xmlns="" id="{7DAD2A26-266E-429B-87F4-E8B4539A2909}"/>
            </a:ext>
          </a:extLst>
        </xdr:cNvPr>
        <xdr:cNvSpPr txBox="1"/>
      </xdr:nvSpPr>
      <xdr:spPr>
        <a:xfrm>
          <a:off x="21075727" y="17868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74947</xdr:rowOff>
    </xdr:from>
    <xdr:ext cx="469744" cy="259045"/>
    <xdr:sp macro="" textlink="">
      <xdr:nvSpPr>
        <xdr:cNvPr id="774" name="n_2aveValue【庁舎】&#10;一人当たり面積">
          <a:extLst>
            <a:ext uri="{FF2B5EF4-FFF2-40B4-BE49-F238E27FC236}">
              <a16:creationId xmlns:a16="http://schemas.microsoft.com/office/drawing/2014/main" xmlns="" id="{1D074930-2ED0-4161-B8BB-8C6A02705F88}"/>
            </a:ext>
          </a:extLst>
        </xdr:cNvPr>
        <xdr:cNvSpPr txBox="1"/>
      </xdr:nvSpPr>
      <xdr:spPr>
        <a:xfrm>
          <a:off x="20199427" y="1790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128832</xdr:rowOff>
    </xdr:from>
    <xdr:ext cx="469744" cy="259045"/>
    <xdr:sp macro="" textlink="">
      <xdr:nvSpPr>
        <xdr:cNvPr id="775" name="n_3aveValue【庁舎】&#10;一人当たり面積">
          <a:extLst>
            <a:ext uri="{FF2B5EF4-FFF2-40B4-BE49-F238E27FC236}">
              <a16:creationId xmlns:a16="http://schemas.microsoft.com/office/drawing/2014/main" xmlns="" id="{2EB1E442-1553-4BAD-8EEE-5330E5A058C4}"/>
            </a:ext>
          </a:extLst>
        </xdr:cNvPr>
        <xdr:cNvSpPr txBox="1"/>
      </xdr:nvSpPr>
      <xdr:spPr>
        <a:xfrm>
          <a:off x="19310427" y="17959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2195</xdr:rowOff>
    </xdr:from>
    <xdr:ext cx="469744" cy="259045"/>
    <xdr:sp macro="" textlink="">
      <xdr:nvSpPr>
        <xdr:cNvPr id="776" name="n_1mainValue【庁舎】&#10;一人当たり面積">
          <a:extLst>
            <a:ext uri="{FF2B5EF4-FFF2-40B4-BE49-F238E27FC236}">
              <a16:creationId xmlns:a16="http://schemas.microsoft.com/office/drawing/2014/main" xmlns="" id="{9F890CF5-CB1F-4031-9559-6CAA27DDA14F}"/>
            </a:ext>
          </a:extLst>
        </xdr:cNvPr>
        <xdr:cNvSpPr txBox="1"/>
      </xdr:nvSpPr>
      <xdr:spPr>
        <a:xfrm>
          <a:off x="21075727" y="18518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5459</xdr:rowOff>
    </xdr:from>
    <xdr:ext cx="469744" cy="259045"/>
    <xdr:sp macro="" textlink="">
      <xdr:nvSpPr>
        <xdr:cNvPr id="777" name="n_2mainValue【庁舎】&#10;一人当たり面積">
          <a:extLst>
            <a:ext uri="{FF2B5EF4-FFF2-40B4-BE49-F238E27FC236}">
              <a16:creationId xmlns:a16="http://schemas.microsoft.com/office/drawing/2014/main" xmlns="" id="{88CA6A94-CEDB-49C5-AAA4-229EC1C0C2C5}"/>
            </a:ext>
          </a:extLst>
        </xdr:cNvPr>
        <xdr:cNvSpPr txBox="1"/>
      </xdr:nvSpPr>
      <xdr:spPr>
        <a:xfrm>
          <a:off x="20199427" y="18522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10358</xdr:rowOff>
    </xdr:from>
    <xdr:ext cx="469744" cy="259045"/>
    <xdr:sp macro="" textlink="">
      <xdr:nvSpPr>
        <xdr:cNvPr id="778" name="n_3mainValue【庁舎】&#10;一人当たり面積">
          <a:extLst>
            <a:ext uri="{FF2B5EF4-FFF2-40B4-BE49-F238E27FC236}">
              <a16:creationId xmlns:a16="http://schemas.microsoft.com/office/drawing/2014/main" xmlns="" id="{5845FFA0-BADD-437E-8F11-868E2339DD83}"/>
            </a:ext>
          </a:extLst>
        </xdr:cNvPr>
        <xdr:cNvSpPr txBox="1"/>
      </xdr:nvSpPr>
      <xdr:spPr>
        <a:xfrm>
          <a:off x="19310427" y="18526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79" name="正方形/長方形 778">
          <a:extLst>
            <a:ext uri="{FF2B5EF4-FFF2-40B4-BE49-F238E27FC236}">
              <a16:creationId xmlns:a16="http://schemas.microsoft.com/office/drawing/2014/main" xmlns="" id="{7EB89CCB-ED36-499F-8D37-1EFC60A830B8}"/>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80" name="正方形/長方形 779">
          <a:extLst>
            <a:ext uri="{FF2B5EF4-FFF2-40B4-BE49-F238E27FC236}">
              <a16:creationId xmlns:a16="http://schemas.microsoft.com/office/drawing/2014/main" xmlns="" id="{D3930077-E572-4810-991F-00E200BA952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81" name="テキスト ボックス 780">
          <a:extLst>
            <a:ext uri="{FF2B5EF4-FFF2-40B4-BE49-F238E27FC236}">
              <a16:creationId xmlns:a16="http://schemas.microsoft.com/office/drawing/2014/main" xmlns="" id="{94301E5A-BC28-4BCE-9CFA-5063C9BFC6A2}"/>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有形固定資産減価償却率については、</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図書館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市民会館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保健センター・保健所</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が類似団体平均値に比べ大幅に高く、老朽化が目立っている。</a:t>
          </a:r>
        </a:p>
        <a:p>
          <a:r>
            <a:rPr kumimoji="1" lang="ja-JP" altLang="en-US" sz="1300">
              <a:latin typeface="ＭＳ Ｐゴシック" panose="020B0600070205080204" pitchFamily="50" charset="-128"/>
              <a:ea typeface="ＭＳ Ｐゴシック" panose="020B0600070205080204" pitchFamily="50" charset="-128"/>
            </a:rPr>
            <a:t>新庄市では、平成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年度末に策定した公共施設等総合管理計画において公共施設等の延べ床面積を</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％削減するという目標を掲げており、同計画に基づき老朽化した施設の集約化・複合化や除却を進め、対策に取り組んでいく。</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１人当たり延長や面積等のストック量については、全体的に類似団体内平均に比べ、同程度または低くなってはいるが、人口減にともない緩やかな上昇がみられる。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heetViews>
  <sheetFormatPr defaultColWidth="0" defaultRowHeight="11.25" zeroHeight="1"/>
  <cols>
    <col min="1" max="11" width="2.125" style="187" customWidth="1"/>
    <col min="12" max="12" width="2.25" style="187" customWidth="1"/>
    <col min="13" max="17" width="2.375" style="187" customWidth="1"/>
    <col min="18" max="119" width="2.125" style="187" customWidth="1"/>
    <col min="120" max="16384" width="0" style="187" hidden="1"/>
  </cols>
  <sheetData>
    <row r="1" spans="1:119" ht="33" customHeight="1">
      <c r="A1" s="185"/>
      <c r="B1" s="438" t="s">
        <v>80</v>
      </c>
      <c r="C1" s="438"/>
      <c r="D1" s="438"/>
      <c r="E1" s="438"/>
      <c r="F1" s="438"/>
      <c r="G1" s="438"/>
      <c r="H1" s="438"/>
      <c r="I1" s="438"/>
      <c r="J1" s="438"/>
      <c r="K1" s="438"/>
      <c r="L1" s="438"/>
      <c r="M1" s="438"/>
      <c r="N1" s="438"/>
      <c r="O1" s="438"/>
      <c r="P1" s="438"/>
      <c r="Q1" s="438"/>
      <c r="R1" s="438"/>
      <c r="S1" s="438"/>
      <c r="T1" s="438"/>
      <c r="U1" s="438"/>
      <c r="V1" s="438"/>
      <c r="W1" s="438"/>
      <c r="X1" s="438"/>
      <c r="Y1" s="438"/>
      <c r="Z1" s="438"/>
      <c r="AA1" s="438"/>
      <c r="AB1" s="438"/>
      <c r="AC1" s="438"/>
      <c r="AD1" s="438"/>
      <c r="AE1" s="438"/>
      <c r="AF1" s="438"/>
      <c r="AG1" s="438"/>
      <c r="AH1" s="438"/>
      <c r="AI1" s="438"/>
      <c r="AJ1" s="438"/>
      <c r="AK1" s="438"/>
      <c r="AL1" s="438"/>
      <c r="AM1" s="438"/>
      <c r="AN1" s="438"/>
      <c r="AO1" s="438"/>
      <c r="AP1" s="438"/>
      <c r="AQ1" s="438"/>
      <c r="AR1" s="438"/>
      <c r="AS1" s="438"/>
      <c r="AT1" s="438"/>
      <c r="AU1" s="438"/>
      <c r="AV1" s="438"/>
      <c r="AW1" s="438"/>
      <c r="AX1" s="438"/>
      <c r="AY1" s="438"/>
      <c r="AZ1" s="438"/>
      <c r="BA1" s="438"/>
      <c r="BB1" s="438"/>
      <c r="BC1" s="438"/>
      <c r="BD1" s="438"/>
      <c r="BE1" s="438"/>
      <c r="BF1" s="438"/>
      <c r="BG1" s="438"/>
      <c r="BH1" s="438"/>
      <c r="BI1" s="438"/>
      <c r="BJ1" s="438"/>
      <c r="BK1" s="438"/>
      <c r="BL1" s="438"/>
      <c r="BM1" s="438"/>
      <c r="BN1" s="438"/>
      <c r="BO1" s="438"/>
      <c r="BP1" s="438"/>
      <c r="BQ1" s="438"/>
      <c r="BR1" s="438"/>
      <c r="BS1" s="438"/>
      <c r="BT1" s="438"/>
      <c r="BU1" s="438"/>
      <c r="BV1" s="438"/>
      <c r="BW1" s="438"/>
      <c r="BX1" s="438"/>
      <c r="BY1" s="438"/>
      <c r="BZ1" s="438"/>
      <c r="CA1" s="438"/>
      <c r="CB1" s="438"/>
      <c r="CC1" s="438"/>
      <c r="CD1" s="438"/>
      <c r="CE1" s="438"/>
      <c r="CF1" s="438"/>
      <c r="CG1" s="438"/>
      <c r="CH1" s="438"/>
      <c r="CI1" s="438"/>
      <c r="CJ1" s="438"/>
      <c r="CK1" s="438"/>
      <c r="CL1" s="438"/>
      <c r="CM1" s="438"/>
      <c r="CN1" s="438"/>
      <c r="CO1" s="438"/>
      <c r="CP1" s="438"/>
      <c r="CQ1" s="438"/>
      <c r="CR1" s="438"/>
      <c r="CS1" s="438"/>
      <c r="CT1" s="438"/>
      <c r="CU1" s="438"/>
      <c r="CV1" s="438"/>
      <c r="CW1" s="438"/>
      <c r="CX1" s="438"/>
      <c r="CY1" s="438"/>
      <c r="CZ1" s="438"/>
      <c r="DA1" s="438"/>
      <c r="DB1" s="438"/>
      <c r="DC1" s="438"/>
      <c r="DD1" s="438"/>
      <c r="DE1" s="438"/>
      <c r="DF1" s="438"/>
      <c r="DG1" s="438"/>
      <c r="DH1" s="438"/>
      <c r="DI1" s="438"/>
      <c r="DJ1" s="186"/>
      <c r="DK1" s="186"/>
      <c r="DL1" s="186"/>
      <c r="DM1" s="186"/>
      <c r="DN1" s="186"/>
      <c r="DO1" s="186"/>
    </row>
    <row r="2" spans="1:119" ht="24.75" thickBot="1">
      <c r="A2" s="185"/>
      <c r="B2" s="188" t="s">
        <v>81</v>
      </c>
      <c r="C2" s="188"/>
      <c r="D2" s="189"/>
      <c r="E2" s="185"/>
      <c r="F2" s="185"/>
      <c r="G2" s="185"/>
      <c r="H2" s="185"/>
      <c r="I2" s="185"/>
      <c r="J2" s="185"/>
      <c r="K2" s="185"/>
      <c r="L2" s="185"/>
      <c r="M2" s="185"/>
      <c r="N2" s="185"/>
      <c r="O2" s="185"/>
      <c r="P2" s="185"/>
      <c r="Q2" s="185"/>
      <c r="R2" s="185"/>
      <c r="S2" s="185"/>
      <c r="T2" s="185"/>
      <c r="U2" s="185"/>
      <c r="V2" s="185"/>
      <c r="W2" s="185"/>
      <c r="X2" s="185"/>
      <c r="Y2" s="185"/>
      <c r="Z2" s="185"/>
      <c r="AA2" s="185"/>
      <c r="AB2" s="185"/>
      <c r="AC2" s="185"/>
      <c r="AD2" s="185"/>
      <c r="AE2" s="185"/>
      <c r="AF2" s="185"/>
      <c r="AG2" s="185"/>
      <c r="AH2" s="185"/>
      <c r="AI2" s="185"/>
      <c r="AJ2" s="185"/>
      <c r="AK2" s="185"/>
      <c r="AL2" s="185"/>
      <c r="AM2" s="185"/>
      <c r="AN2" s="185"/>
      <c r="AO2" s="185"/>
      <c r="AP2" s="185"/>
      <c r="AQ2" s="185"/>
      <c r="AR2" s="185"/>
      <c r="AS2" s="185"/>
      <c r="AT2" s="185"/>
      <c r="AU2" s="185"/>
      <c r="AV2" s="185"/>
      <c r="AW2" s="185"/>
      <c r="AX2" s="185"/>
      <c r="AY2" s="185"/>
      <c r="AZ2" s="185"/>
      <c r="BA2" s="185"/>
      <c r="BB2" s="185"/>
      <c r="BC2" s="185"/>
      <c r="BD2" s="185"/>
      <c r="BE2" s="185"/>
      <c r="BF2" s="185"/>
      <c r="BG2" s="185"/>
      <c r="BH2" s="185"/>
      <c r="BI2" s="185"/>
      <c r="BJ2" s="185"/>
      <c r="BK2" s="185"/>
      <c r="BL2" s="185"/>
      <c r="BM2" s="185"/>
      <c r="BN2" s="185"/>
      <c r="BO2" s="185"/>
      <c r="BP2" s="185"/>
      <c r="BQ2" s="185"/>
      <c r="BR2" s="185"/>
      <c r="BS2" s="185"/>
      <c r="BT2" s="185"/>
      <c r="BU2" s="185"/>
      <c r="BV2" s="185"/>
      <c r="BW2" s="185"/>
      <c r="BX2" s="185"/>
      <c r="BY2" s="185"/>
      <c r="BZ2" s="185"/>
      <c r="CA2" s="185"/>
      <c r="CB2" s="185"/>
      <c r="CC2" s="185"/>
      <c r="CD2" s="185"/>
      <c r="CE2" s="185"/>
      <c r="CF2" s="185"/>
      <c r="CG2" s="185"/>
      <c r="CH2" s="185"/>
      <c r="CI2" s="185"/>
      <c r="CJ2" s="185"/>
      <c r="CK2" s="185"/>
      <c r="CL2" s="185"/>
      <c r="CM2" s="185"/>
      <c r="CN2" s="185"/>
      <c r="CO2" s="185"/>
      <c r="CP2" s="185"/>
      <c r="CQ2" s="185"/>
      <c r="CR2" s="185"/>
      <c r="CS2" s="185"/>
      <c r="CT2" s="185"/>
      <c r="CU2" s="185"/>
      <c r="CV2" s="185"/>
      <c r="CW2" s="185"/>
      <c r="CX2" s="185"/>
      <c r="CY2" s="185"/>
      <c r="CZ2" s="185"/>
      <c r="DA2" s="185"/>
      <c r="DB2" s="185"/>
      <c r="DC2" s="185"/>
      <c r="DD2" s="185"/>
      <c r="DE2" s="185"/>
      <c r="DF2" s="185"/>
      <c r="DG2" s="185"/>
      <c r="DH2" s="185"/>
      <c r="DI2" s="185"/>
      <c r="DJ2" s="185"/>
      <c r="DK2" s="185"/>
      <c r="DL2" s="185"/>
      <c r="DM2" s="185"/>
      <c r="DN2" s="185"/>
      <c r="DO2" s="185"/>
    </row>
    <row r="3" spans="1:119" ht="18.75" customHeight="1" thickBot="1">
      <c r="A3" s="186"/>
      <c r="B3" s="439" t="s">
        <v>82</v>
      </c>
      <c r="C3" s="440"/>
      <c r="D3" s="440"/>
      <c r="E3" s="441"/>
      <c r="F3" s="441"/>
      <c r="G3" s="441"/>
      <c r="H3" s="441"/>
      <c r="I3" s="441"/>
      <c r="J3" s="441"/>
      <c r="K3" s="441"/>
      <c r="L3" s="441" t="s">
        <v>83</v>
      </c>
      <c r="M3" s="441"/>
      <c r="N3" s="441"/>
      <c r="O3" s="441"/>
      <c r="P3" s="441"/>
      <c r="Q3" s="441"/>
      <c r="R3" s="448"/>
      <c r="S3" s="448"/>
      <c r="T3" s="448"/>
      <c r="U3" s="448"/>
      <c r="V3" s="449"/>
      <c r="W3" s="423" t="s">
        <v>84</v>
      </c>
      <c r="X3" s="424"/>
      <c r="Y3" s="424"/>
      <c r="Z3" s="424"/>
      <c r="AA3" s="424"/>
      <c r="AB3" s="440"/>
      <c r="AC3" s="448" t="s">
        <v>85</v>
      </c>
      <c r="AD3" s="424"/>
      <c r="AE3" s="424"/>
      <c r="AF3" s="424"/>
      <c r="AG3" s="424"/>
      <c r="AH3" s="424"/>
      <c r="AI3" s="424"/>
      <c r="AJ3" s="424"/>
      <c r="AK3" s="424"/>
      <c r="AL3" s="425"/>
      <c r="AM3" s="423" t="s">
        <v>86</v>
      </c>
      <c r="AN3" s="424"/>
      <c r="AO3" s="424"/>
      <c r="AP3" s="424"/>
      <c r="AQ3" s="424"/>
      <c r="AR3" s="424"/>
      <c r="AS3" s="424"/>
      <c r="AT3" s="424"/>
      <c r="AU3" s="424"/>
      <c r="AV3" s="424"/>
      <c r="AW3" s="424"/>
      <c r="AX3" s="425"/>
      <c r="AY3" s="460" t="s">
        <v>1</v>
      </c>
      <c r="AZ3" s="461"/>
      <c r="BA3" s="461"/>
      <c r="BB3" s="461"/>
      <c r="BC3" s="461"/>
      <c r="BD3" s="461"/>
      <c r="BE3" s="461"/>
      <c r="BF3" s="461"/>
      <c r="BG3" s="461"/>
      <c r="BH3" s="461"/>
      <c r="BI3" s="461"/>
      <c r="BJ3" s="461"/>
      <c r="BK3" s="461"/>
      <c r="BL3" s="461"/>
      <c r="BM3" s="462"/>
      <c r="BN3" s="423" t="s">
        <v>87</v>
      </c>
      <c r="BO3" s="424"/>
      <c r="BP3" s="424"/>
      <c r="BQ3" s="424"/>
      <c r="BR3" s="424"/>
      <c r="BS3" s="424"/>
      <c r="BT3" s="424"/>
      <c r="BU3" s="425"/>
      <c r="BV3" s="423" t="s">
        <v>88</v>
      </c>
      <c r="BW3" s="424"/>
      <c r="BX3" s="424"/>
      <c r="BY3" s="424"/>
      <c r="BZ3" s="424"/>
      <c r="CA3" s="424"/>
      <c r="CB3" s="424"/>
      <c r="CC3" s="425"/>
      <c r="CD3" s="460" t="s">
        <v>1</v>
      </c>
      <c r="CE3" s="461"/>
      <c r="CF3" s="461"/>
      <c r="CG3" s="461"/>
      <c r="CH3" s="461"/>
      <c r="CI3" s="461"/>
      <c r="CJ3" s="461"/>
      <c r="CK3" s="461"/>
      <c r="CL3" s="461"/>
      <c r="CM3" s="461"/>
      <c r="CN3" s="461"/>
      <c r="CO3" s="461"/>
      <c r="CP3" s="461"/>
      <c r="CQ3" s="461"/>
      <c r="CR3" s="461"/>
      <c r="CS3" s="462"/>
      <c r="CT3" s="423" t="s">
        <v>89</v>
      </c>
      <c r="CU3" s="424"/>
      <c r="CV3" s="424"/>
      <c r="CW3" s="424"/>
      <c r="CX3" s="424"/>
      <c r="CY3" s="424"/>
      <c r="CZ3" s="424"/>
      <c r="DA3" s="425"/>
      <c r="DB3" s="423" t="s">
        <v>90</v>
      </c>
      <c r="DC3" s="424"/>
      <c r="DD3" s="424"/>
      <c r="DE3" s="424"/>
      <c r="DF3" s="424"/>
      <c r="DG3" s="424"/>
      <c r="DH3" s="424"/>
      <c r="DI3" s="425"/>
      <c r="DJ3" s="185"/>
      <c r="DK3" s="185"/>
      <c r="DL3" s="185"/>
      <c r="DM3" s="185"/>
      <c r="DN3" s="185"/>
      <c r="DO3" s="185"/>
    </row>
    <row r="4" spans="1:119" ht="18.75" customHeight="1">
      <c r="A4" s="186"/>
      <c r="B4" s="442"/>
      <c r="C4" s="443"/>
      <c r="D4" s="443"/>
      <c r="E4" s="444"/>
      <c r="F4" s="444"/>
      <c r="G4" s="444"/>
      <c r="H4" s="444"/>
      <c r="I4" s="444"/>
      <c r="J4" s="444"/>
      <c r="K4" s="444"/>
      <c r="L4" s="444"/>
      <c r="M4" s="444"/>
      <c r="N4" s="444"/>
      <c r="O4" s="444"/>
      <c r="P4" s="444"/>
      <c r="Q4" s="444"/>
      <c r="R4" s="450"/>
      <c r="S4" s="450"/>
      <c r="T4" s="450"/>
      <c r="U4" s="450"/>
      <c r="V4" s="451"/>
      <c r="W4" s="454"/>
      <c r="X4" s="455"/>
      <c r="Y4" s="455"/>
      <c r="Z4" s="455"/>
      <c r="AA4" s="455"/>
      <c r="AB4" s="443"/>
      <c r="AC4" s="450"/>
      <c r="AD4" s="455"/>
      <c r="AE4" s="455"/>
      <c r="AF4" s="455"/>
      <c r="AG4" s="455"/>
      <c r="AH4" s="455"/>
      <c r="AI4" s="455"/>
      <c r="AJ4" s="455"/>
      <c r="AK4" s="455"/>
      <c r="AL4" s="458"/>
      <c r="AM4" s="456"/>
      <c r="AN4" s="457"/>
      <c r="AO4" s="457"/>
      <c r="AP4" s="457"/>
      <c r="AQ4" s="457"/>
      <c r="AR4" s="457"/>
      <c r="AS4" s="457"/>
      <c r="AT4" s="457"/>
      <c r="AU4" s="457"/>
      <c r="AV4" s="457"/>
      <c r="AW4" s="457"/>
      <c r="AX4" s="459"/>
      <c r="AY4" s="426" t="s">
        <v>91</v>
      </c>
      <c r="AZ4" s="427"/>
      <c r="BA4" s="427"/>
      <c r="BB4" s="427"/>
      <c r="BC4" s="427"/>
      <c r="BD4" s="427"/>
      <c r="BE4" s="427"/>
      <c r="BF4" s="427"/>
      <c r="BG4" s="427"/>
      <c r="BH4" s="427"/>
      <c r="BI4" s="427"/>
      <c r="BJ4" s="427"/>
      <c r="BK4" s="427"/>
      <c r="BL4" s="427"/>
      <c r="BM4" s="428"/>
      <c r="BN4" s="429">
        <v>17711044</v>
      </c>
      <c r="BO4" s="430"/>
      <c r="BP4" s="430"/>
      <c r="BQ4" s="430"/>
      <c r="BR4" s="430"/>
      <c r="BS4" s="430"/>
      <c r="BT4" s="430"/>
      <c r="BU4" s="431"/>
      <c r="BV4" s="429">
        <v>17789764</v>
      </c>
      <c r="BW4" s="430"/>
      <c r="BX4" s="430"/>
      <c r="BY4" s="430"/>
      <c r="BZ4" s="430"/>
      <c r="CA4" s="430"/>
      <c r="CB4" s="430"/>
      <c r="CC4" s="431"/>
      <c r="CD4" s="432" t="s">
        <v>92</v>
      </c>
      <c r="CE4" s="433"/>
      <c r="CF4" s="433"/>
      <c r="CG4" s="433"/>
      <c r="CH4" s="433"/>
      <c r="CI4" s="433"/>
      <c r="CJ4" s="433"/>
      <c r="CK4" s="433"/>
      <c r="CL4" s="433"/>
      <c r="CM4" s="433"/>
      <c r="CN4" s="433"/>
      <c r="CO4" s="433"/>
      <c r="CP4" s="433"/>
      <c r="CQ4" s="433"/>
      <c r="CR4" s="433"/>
      <c r="CS4" s="434"/>
      <c r="CT4" s="435">
        <v>9.8000000000000007</v>
      </c>
      <c r="CU4" s="436"/>
      <c r="CV4" s="436"/>
      <c r="CW4" s="436"/>
      <c r="CX4" s="436"/>
      <c r="CY4" s="436"/>
      <c r="CZ4" s="436"/>
      <c r="DA4" s="437"/>
      <c r="DB4" s="435">
        <v>7.3</v>
      </c>
      <c r="DC4" s="436"/>
      <c r="DD4" s="436"/>
      <c r="DE4" s="436"/>
      <c r="DF4" s="436"/>
      <c r="DG4" s="436"/>
      <c r="DH4" s="436"/>
      <c r="DI4" s="437"/>
      <c r="DJ4" s="185"/>
      <c r="DK4" s="185"/>
      <c r="DL4" s="185"/>
      <c r="DM4" s="185"/>
      <c r="DN4" s="185"/>
      <c r="DO4" s="185"/>
    </row>
    <row r="5" spans="1:119" ht="18.75" customHeight="1">
      <c r="A5" s="186"/>
      <c r="B5" s="445"/>
      <c r="C5" s="446"/>
      <c r="D5" s="446"/>
      <c r="E5" s="447"/>
      <c r="F5" s="447"/>
      <c r="G5" s="447"/>
      <c r="H5" s="447"/>
      <c r="I5" s="447"/>
      <c r="J5" s="447"/>
      <c r="K5" s="447"/>
      <c r="L5" s="447"/>
      <c r="M5" s="447"/>
      <c r="N5" s="447"/>
      <c r="O5" s="447"/>
      <c r="P5" s="447"/>
      <c r="Q5" s="447"/>
      <c r="R5" s="452"/>
      <c r="S5" s="452"/>
      <c r="T5" s="452"/>
      <c r="U5" s="452"/>
      <c r="V5" s="453"/>
      <c r="W5" s="456"/>
      <c r="X5" s="457"/>
      <c r="Y5" s="457"/>
      <c r="Z5" s="457"/>
      <c r="AA5" s="457"/>
      <c r="AB5" s="446"/>
      <c r="AC5" s="452"/>
      <c r="AD5" s="457"/>
      <c r="AE5" s="457"/>
      <c r="AF5" s="457"/>
      <c r="AG5" s="457"/>
      <c r="AH5" s="457"/>
      <c r="AI5" s="457"/>
      <c r="AJ5" s="457"/>
      <c r="AK5" s="457"/>
      <c r="AL5" s="459"/>
      <c r="AM5" s="495" t="s">
        <v>93</v>
      </c>
      <c r="AN5" s="496"/>
      <c r="AO5" s="496"/>
      <c r="AP5" s="496"/>
      <c r="AQ5" s="496"/>
      <c r="AR5" s="496"/>
      <c r="AS5" s="496"/>
      <c r="AT5" s="497"/>
      <c r="AU5" s="498" t="s">
        <v>94</v>
      </c>
      <c r="AV5" s="499"/>
      <c r="AW5" s="499"/>
      <c r="AX5" s="499"/>
      <c r="AY5" s="500" t="s">
        <v>95</v>
      </c>
      <c r="AZ5" s="501"/>
      <c r="BA5" s="501"/>
      <c r="BB5" s="501"/>
      <c r="BC5" s="501"/>
      <c r="BD5" s="501"/>
      <c r="BE5" s="501"/>
      <c r="BF5" s="501"/>
      <c r="BG5" s="501"/>
      <c r="BH5" s="501"/>
      <c r="BI5" s="501"/>
      <c r="BJ5" s="501"/>
      <c r="BK5" s="501"/>
      <c r="BL5" s="501"/>
      <c r="BM5" s="502"/>
      <c r="BN5" s="466">
        <v>16702148</v>
      </c>
      <c r="BO5" s="467"/>
      <c r="BP5" s="467"/>
      <c r="BQ5" s="467"/>
      <c r="BR5" s="467"/>
      <c r="BS5" s="467"/>
      <c r="BT5" s="467"/>
      <c r="BU5" s="468"/>
      <c r="BV5" s="466">
        <v>17098893</v>
      </c>
      <c r="BW5" s="467"/>
      <c r="BX5" s="467"/>
      <c r="BY5" s="467"/>
      <c r="BZ5" s="467"/>
      <c r="CA5" s="467"/>
      <c r="CB5" s="467"/>
      <c r="CC5" s="468"/>
      <c r="CD5" s="469" t="s">
        <v>96</v>
      </c>
      <c r="CE5" s="470"/>
      <c r="CF5" s="470"/>
      <c r="CG5" s="470"/>
      <c r="CH5" s="470"/>
      <c r="CI5" s="470"/>
      <c r="CJ5" s="470"/>
      <c r="CK5" s="470"/>
      <c r="CL5" s="470"/>
      <c r="CM5" s="470"/>
      <c r="CN5" s="470"/>
      <c r="CO5" s="470"/>
      <c r="CP5" s="470"/>
      <c r="CQ5" s="470"/>
      <c r="CR5" s="470"/>
      <c r="CS5" s="471"/>
      <c r="CT5" s="463">
        <v>92.6</v>
      </c>
      <c r="CU5" s="464"/>
      <c r="CV5" s="464"/>
      <c r="CW5" s="464"/>
      <c r="CX5" s="464"/>
      <c r="CY5" s="464"/>
      <c r="CZ5" s="464"/>
      <c r="DA5" s="465"/>
      <c r="DB5" s="463">
        <v>92.4</v>
      </c>
      <c r="DC5" s="464"/>
      <c r="DD5" s="464"/>
      <c r="DE5" s="464"/>
      <c r="DF5" s="464"/>
      <c r="DG5" s="464"/>
      <c r="DH5" s="464"/>
      <c r="DI5" s="465"/>
      <c r="DJ5" s="185"/>
      <c r="DK5" s="185"/>
      <c r="DL5" s="185"/>
      <c r="DM5" s="185"/>
      <c r="DN5" s="185"/>
      <c r="DO5" s="185"/>
    </row>
    <row r="6" spans="1:119" ht="18.75" customHeight="1">
      <c r="A6" s="186"/>
      <c r="B6" s="472" t="s">
        <v>97</v>
      </c>
      <c r="C6" s="473"/>
      <c r="D6" s="473"/>
      <c r="E6" s="474"/>
      <c r="F6" s="474"/>
      <c r="G6" s="474"/>
      <c r="H6" s="474"/>
      <c r="I6" s="474"/>
      <c r="J6" s="474"/>
      <c r="K6" s="474"/>
      <c r="L6" s="474" t="s">
        <v>98</v>
      </c>
      <c r="M6" s="474"/>
      <c r="N6" s="474"/>
      <c r="O6" s="474"/>
      <c r="P6" s="474"/>
      <c r="Q6" s="474"/>
      <c r="R6" s="478"/>
      <c r="S6" s="478"/>
      <c r="T6" s="478"/>
      <c r="U6" s="478"/>
      <c r="V6" s="479"/>
      <c r="W6" s="482" t="s">
        <v>99</v>
      </c>
      <c r="X6" s="483"/>
      <c r="Y6" s="483"/>
      <c r="Z6" s="483"/>
      <c r="AA6" s="483"/>
      <c r="AB6" s="473"/>
      <c r="AC6" s="486" t="s">
        <v>100</v>
      </c>
      <c r="AD6" s="487"/>
      <c r="AE6" s="487"/>
      <c r="AF6" s="487"/>
      <c r="AG6" s="487"/>
      <c r="AH6" s="487"/>
      <c r="AI6" s="487"/>
      <c r="AJ6" s="487"/>
      <c r="AK6" s="487"/>
      <c r="AL6" s="488"/>
      <c r="AM6" s="495" t="s">
        <v>101</v>
      </c>
      <c r="AN6" s="496"/>
      <c r="AO6" s="496"/>
      <c r="AP6" s="496"/>
      <c r="AQ6" s="496"/>
      <c r="AR6" s="496"/>
      <c r="AS6" s="496"/>
      <c r="AT6" s="497"/>
      <c r="AU6" s="498" t="s">
        <v>102</v>
      </c>
      <c r="AV6" s="499"/>
      <c r="AW6" s="499"/>
      <c r="AX6" s="499"/>
      <c r="AY6" s="500" t="s">
        <v>103</v>
      </c>
      <c r="AZ6" s="501"/>
      <c r="BA6" s="501"/>
      <c r="BB6" s="501"/>
      <c r="BC6" s="501"/>
      <c r="BD6" s="501"/>
      <c r="BE6" s="501"/>
      <c r="BF6" s="501"/>
      <c r="BG6" s="501"/>
      <c r="BH6" s="501"/>
      <c r="BI6" s="501"/>
      <c r="BJ6" s="501"/>
      <c r="BK6" s="501"/>
      <c r="BL6" s="501"/>
      <c r="BM6" s="502"/>
      <c r="BN6" s="466">
        <v>1008896</v>
      </c>
      <c r="BO6" s="467"/>
      <c r="BP6" s="467"/>
      <c r="BQ6" s="467"/>
      <c r="BR6" s="467"/>
      <c r="BS6" s="467"/>
      <c r="BT6" s="467"/>
      <c r="BU6" s="468"/>
      <c r="BV6" s="466">
        <v>690871</v>
      </c>
      <c r="BW6" s="467"/>
      <c r="BX6" s="467"/>
      <c r="BY6" s="467"/>
      <c r="BZ6" s="467"/>
      <c r="CA6" s="467"/>
      <c r="CB6" s="467"/>
      <c r="CC6" s="468"/>
      <c r="CD6" s="469" t="s">
        <v>104</v>
      </c>
      <c r="CE6" s="470"/>
      <c r="CF6" s="470"/>
      <c r="CG6" s="470"/>
      <c r="CH6" s="470"/>
      <c r="CI6" s="470"/>
      <c r="CJ6" s="470"/>
      <c r="CK6" s="470"/>
      <c r="CL6" s="470"/>
      <c r="CM6" s="470"/>
      <c r="CN6" s="470"/>
      <c r="CO6" s="470"/>
      <c r="CP6" s="470"/>
      <c r="CQ6" s="470"/>
      <c r="CR6" s="470"/>
      <c r="CS6" s="471"/>
      <c r="CT6" s="503">
        <v>98.2</v>
      </c>
      <c r="CU6" s="504"/>
      <c r="CV6" s="504"/>
      <c r="CW6" s="504"/>
      <c r="CX6" s="504"/>
      <c r="CY6" s="504"/>
      <c r="CZ6" s="504"/>
      <c r="DA6" s="505"/>
      <c r="DB6" s="503">
        <v>97.8</v>
      </c>
      <c r="DC6" s="504"/>
      <c r="DD6" s="504"/>
      <c r="DE6" s="504"/>
      <c r="DF6" s="504"/>
      <c r="DG6" s="504"/>
      <c r="DH6" s="504"/>
      <c r="DI6" s="505"/>
      <c r="DJ6" s="185"/>
      <c r="DK6" s="185"/>
      <c r="DL6" s="185"/>
      <c r="DM6" s="185"/>
      <c r="DN6" s="185"/>
      <c r="DO6" s="185"/>
    </row>
    <row r="7" spans="1:119" ht="18.75" customHeight="1">
      <c r="A7" s="186"/>
      <c r="B7" s="442"/>
      <c r="C7" s="443"/>
      <c r="D7" s="443"/>
      <c r="E7" s="444"/>
      <c r="F7" s="444"/>
      <c r="G7" s="444"/>
      <c r="H7" s="444"/>
      <c r="I7" s="444"/>
      <c r="J7" s="444"/>
      <c r="K7" s="444"/>
      <c r="L7" s="444"/>
      <c r="M7" s="444"/>
      <c r="N7" s="444"/>
      <c r="O7" s="444"/>
      <c r="P7" s="444"/>
      <c r="Q7" s="444"/>
      <c r="R7" s="450"/>
      <c r="S7" s="450"/>
      <c r="T7" s="450"/>
      <c r="U7" s="450"/>
      <c r="V7" s="451"/>
      <c r="W7" s="454"/>
      <c r="X7" s="455"/>
      <c r="Y7" s="455"/>
      <c r="Z7" s="455"/>
      <c r="AA7" s="455"/>
      <c r="AB7" s="443"/>
      <c r="AC7" s="489"/>
      <c r="AD7" s="490"/>
      <c r="AE7" s="490"/>
      <c r="AF7" s="490"/>
      <c r="AG7" s="490"/>
      <c r="AH7" s="490"/>
      <c r="AI7" s="490"/>
      <c r="AJ7" s="490"/>
      <c r="AK7" s="490"/>
      <c r="AL7" s="491"/>
      <c r="AM7" s="495" t="s">
        <v>105</v>
      </c>
      <c r="AN7" s="496"/>
      <c r="AO7" s="496"/>
      <c r="AP7" s="496"/>
      <c r="AQ7" s="496"/>
      <c r="AR7" s="496"/>
      <c r="AS7" s="496"/>
      <c r="AT7" s="497"/>
      <c r="AU7" s="498" t="s">
        <v>106</v>
      </c>
      <c r="AV7" s="499"/>
      <c r="AW7" s="499"/>
      <c r="AX7" s="499"/>
      <c r="AY7" s="500" t="s">
        <v>107</v>
      </c>
      <c r="AZ7" s="501"/>
      <c r="BA7" s="501"/>
      <c r="BB7" s="501"/>
      <c r="BC7" s="501"/>
      <c r="BD7" s="501"/>
      <c r="BE7" s="501"/>
      <c r="BF7" s="501"/>
      <c r="BG7" s="501"/>
      <c r="BH7" s="501"/>
      <c r="BI7" s="501"/>
      <c r="BJ7" s="501"/>
      <c r="BK7" s="501"/>
      <c r="BL7" s="501"/>
      <c r="BM7" s="502"/>
      <c r="BN7" s="466">
        <v>78733</v>
      </c>
      <c r="BO7" s="467"/>
      <c r="BP7" s="467"/>
      <c r="BQ7" s="467"/>
      <c r="BR7" s="467"/>
      <c r="BS7" s="467"/>
      <c r="BT7" s="467"/>
      <c r="BU7" s="468"/>
      <c r="BV7" s="466">
        <v>3063</v>
      </c>
      <c r="BW7" s="467"/>
      <c r="BX7" s="467"/>
      <c r="BY7" s="467"/>
      <c r="BZ7" s="467"/>
      <c r="CA7" s="467"/>
      <c r="CB7" s="467"/>
      <c r="CC7" s="468"/>
      <c r="CD7" s="469" t="s">
        <v>108</v>
      </c>
      <c r="CE7" s="470"/>
      <c r="CF7" s="470"/>
      <c r="CG7" s="470"/>
      <c r="CH7" s="470"/>
      <c r="CI7" s="470"/>
      <c r="CJ7" s="470"/>
      <c r="CK7" s="470"/>
      <c r="CL7" s="470"/>
      <c r="CM7" s="470"/>
      <c r="CN7" s="470"/>
      <c r="CO7" s="470"/>
      <c r="CP7" s="470"/>
      <c r="CQ7" s="470"/>
      <c r="CR7" s="470"/>
      <c r="CS7" s="471"/>
      <c r="CT7" s="466">
        <v>9464990</v>
      </c>
      <c r="CU7" s="467"/>
      <c r="CV7" s="467"/>
      <c r="CW7" s="467"/>
      <c r="CX7" s="467"/>
      <c r="CY7" s="467"/>
      <c r="CZ7" s="467"/>
      <c r="DA7" s="468"/>
      <c r="DB7" s="466">
        <v>9460954</v>
      </c>
      <c r="DC7" s="467"/>
      <c r="DD7" s="467"/>
      <c r="DE7" s="467"/>
      <c r="DF7" s="467"/>
      <c r="DG7" s="467"/>
      <c r="DH7" s="467"/>
      <c r="DI7" s="468"/>
      <c r="DJ7" s="185"/>
      <c r="DK7" s="185"/>
      <c r="DL7" s="185"/>
      <c r="DM7" s="185"/>
      <c r="DN7" s="185"/>
      <c r="DO7" s="185"/>
    </row>
    <row r="8" spans="1:119" ht="18.75" customHeight="1" thickBot="1">
      <c r="A8" s="186"/>
      <c r="B8" s="475"/>
      <c r="C8" s="476"/>
      <c r="D8" s="476"/>
      <c r="E8" s="477"/>
      <c r="F8" s="477"/>
      <c r="G8" s="477"/>
      <c r="H8" s="477"/>
      <c r="I8" s="477"/>
      <c r="J8" s="477"/>
      <c r="K8" s="477"/>
      <c r="L8" s="477"/>
      <c r="M8" s="477"/>
      <c r="N8" s="477"/>
      <c r="O8" s="477"/>
      <c r="P8" s="477"/>
      <c r="Q8" s="477"/>
      <c r="R8" s="480"/>
      <c r="S8" s="480"/>
      <c r="T8" s="480"/>
      <c r="U8" s="480"/>
      <c r="V8" s="481"/>
      <c r="W8" s="484"/>
      <c r="X8" s="485"/>
      <c r="Y8" s="485"/>
      <c r="Z8" s="485"/>
      <c r="AA8" s="485"/>
      <c r="AB8" s="476"/>
      <c r="AC8" s="492"/>
      <c r="AD8" s="493"/>
      <c r="AE8" s="493"/>
      <c r="AF8" s="493"/>
      <c r="AG8" s="493"/>
      <c r="AH8" s="493"/>
      <c r="AI8" s="493"/>
      <c r="AJ8" s="493"/>
      <c r="AK8" s="493"/>
      <c r="AL8" s="494"/>
      <c r="AM8" s="495" t="s">
        <v>109</v>
      </c>
      <c r="AN8" s="496"/>
      <c r="AO8" s="496"/>
      <c r="AP8" s="496"/>
      <c r="AQ8" s="496"/>
      <c r="AR8" s="496"/>
      <c r="AS8" s="496"/>
      <c r="AT8" s="497"/>
      <c r="AU8" s="498" t="s">
        <v>110</v>
      </c>
      <c r="AV8" s="499"/>
      <c r="AW8" s="499"/>
      <c r="AX8" s="499"/>
      <c r="AY8" s="500" t="s">
        <v>111</v>
      </c>
      <c r="AZ8" s="501"/>
      <c r="BA8" s="501"/>
      <c r="BB8" s="501"/>
      <c r="BC8" s="501"/>
      <c r="BD8" s="501"/>
      <c r="BE8" s="501"/>
      <c r="BF8" s="501"/>
      <c r="BG8" s="501"/>
      <c r="BH8" s="501"/>
      <c r="BI8" s="501"/>
      <c r="BJ8" s="501"/>
      <c r="BK8" s="501"/>
      <c r="BL8" s="501"/>
      <c r="BM8" s="502"/>
      <c r="BN8" s="466">
        <v>930163</v>
      </c>
      <c r="BO8" s="467"/>
      <c r="BP8" s="467"/>
      <c r="BQ8" s="467"/>
      <c r="BR8" s="467"/>
      <c r="BS8" s="467"/>
      <c r="BT8" s="467"/>
      <c r="BU8" s="468"/>
      <c r="BV8" s="466">
        <v>687808</v>
      </c>
      <c r="BW8" s="467"/>
      <c r="BX8" s="467"/>
      <c r="BY8" s="467"/>
      <c r="BZ8" s="467"/>
      <c r="CA8" s="467"/>
      <c r="CB8" s="467"/>
      <c r="CC8" s="468"/>
      <c r="CD8" s="469" t="s">
        <v>112</v>
      </c>
      <c r="CE8" s="470"/>
      <c r="CF8" s="470"/>
      <c r="CG8" s="470"/>
      <c r="CH8" s="470"/>
      <c r="CI8" s="470"/>
      <c r="CJ8" s="470"/>
      <c r="CK8" s="470"/>
      <c r="CL8" s="470"/>
      <c r="CM8" s="470"/>
      <c r="CN8" s="470"/>
      <c r="CO8" s="470"/>
      <c r="CP8" s="470"/>
      <c r="CQ8" s="470"/>
      <c r="CR8" s="470"/>
      <c r="CS8" s="471"/>
      <c r="CT8" s="506">
        <v>0.52</v>
      </c>
      <c r="CU8" s="507"/>
      <c r="CV8" s="507"/>
      <c r="CW8" s="507"/>
      <c r="CX8" s="507"/>
      <c r="CY8" s="507"/>
      <c r="CZ8" s="507"/>
      <c r="DA8" s="508"/>
      <c r="DB8" s="506">
        <v>0.51</v>
      </c>
      <c r="DC8" s="507"/>
      <c r="DD8" s="507"/>
      <c r="DE8" s="507"/>
      <c r="DF8" s="507"/>
      <c r="DG8" s="507"/>
      <c r="DH8" s="507"/>
      <c r="DI8" s="508"/>
      <c r="DJ8" s="185"/>
      <c r="DK8" s="185"/>
      <c r="DL8" s="185"/>
      <c r="DM8" s="185"/>
      <c r="DN8" s="185"/>
      <c r="DO8" s="185"/>
    </row>
    <row r="9" spans="1:119" ht="18.75" customHeight="1" thickBot="1">
      <c r="A9" s="186"/>
      <c r="B9" s="460" t="s">
        <v>113</v>
      </c>
      <c r="C9" s="461"/>
      <c r="D9" s="461"/>
      <c r="E9" s="461"/>
      <c r="F9" s="461"/>
      <c r="G9" s="461"/>
      <c r="H9" s="461"/>
      <c r="I9" s="461"/>
      <c r="J9" s="461"/>
      <c r="K9" s="509"/>
      <c r="L9" s="510" t="s">
        <v>114</v>
      </c>
      <c r="M9" s="511"/>
      <c r="N9" s="511"/>
      <c r="O9" s="511"/>
      <c r="P9" s="511"/>
      <c r="Q9" s="512"/>
      <c r="R9" s="513">
        <v>36894</v>
      </c>
      <c r="S9" s="514"/>
      <c r="T9" s="514"/>
      <c r="U9" s="514"/>
      <c r="V9" s="515"/>
      <c r="W9" s="423" t="s">
        <v>115</v>
      </c>
      <c r="X9" s="424"/>
      <c r="Y9" s="424"/>
      <c r="Z9" s="424"/>
      <c r="AA9" s="424"/>
      <c r="AB9" s="424"/>
      <c r="AC9" s="424"/>
      <c r="AD9" s="424"/>
      <c r="AE9" s="424"/>
      <c r="AF9" s="424"/>
      <c r="AG9" s="424"/>
      <c r="AH9" s="424"/>
      <c r="AI9" s="424"/>
      <c r="AJ9" s="424"/>
      <c r="AK9" s="424"/>
      <c r="AL9" s="425"/>
      <c r="AM9" s="495" t="s">
        <v>116</v>
      </c>
      <c r="AN9" s="496"/>
      <c r="AO9" s="496"/>
      <c r="AP9" s="496"/>
      <c r="AQ9" s="496"/>
      <c r="AR9" s="496"/>
      <c r="AS9" s="496"/>
      <c r="AT9" s="497"/>
      <c r="AU9" s="498" t="s">
        <v>117</v>
      </c>
      <c r="AV9" s="499"/>
      <c r="AW9" s="499"/>
      <c r="AX9" s="499"/>
      <c r="AY9" s="500" t="s">
        <v>118</v>
      </c>
      <c r="AZ9" s="501"/>
      <c r="BA9" s="501"/>
      <c r="BB9" s="501"/>
      <c r="BC9" s="501"/>
      <c r="BD9" s="501"/>
      <c r="BE9" s="501"/>
      <c r="BF9" s="501"/>
      <c r="BG9" s="501"/>
      <c r="BH9" s="501"/>
      <c r="BI9" s="501"/>
      <c r="BJ9" s="501"/>
      <c r="BK9" s="501"/>
      <c r="BL9" s="501"/>
      <c r="BM9" s="502"/>
      <c r="BN9" s="466">
        <v>242355</v>
      </c>
      <c r="BO9" s="467"/>
      <c r="BP9" s="467"/>
      <c r="BQ9" s="467"/>
      <c r="BR9" s="467"/>
      <c r="BS9" s="467"/>
      <c r="BT9" s="467"/>
      <c r="BU9" s="468"/>
      <c r="BV9" s="466">
        <v>228854</v>
      </c>
      <c r="BW9" s="467"/>
      <c r="BX9" s="467"/>
      <c r="BY9" s="467"/>
      <c r="BZ9" s="467"/>
      <c r="CA9" s="467"/>
      <c r="CB9" s="467"/>
      <c r="CC9" s="468"/>
      <c r="CD9" s="469" t="s">
        <v>119</v>
      </c>
      <c r="CE9" s="470"/>
      <c r="CF9" s="470"/>
      <c r="CG9" s="470"/>
      <c r="CH9" s="470"/>
      <c r="CI9" s="470"/>
      <c r="CJ9" s="470"/>
      <c r="CK9" s="470"/>
      <c r="CL9" s="470"/>
      <c r="CM9" s="470"/>
      <c r="CN9" s="470"/>
      <c r="CO9" s="470"/>
      <c r="CP9" s="470"/>
      <c r="CQ9" s="470"/>
      <c r="CR9" s="470"/>
      <c r="CS9" s="471"/>
      <c r="CT9" s="463">
        <v>11.1</v>
      </c>
      <c r="CU9" s="464"/>
      <c r="CV9" s="464"/>
      <c r="CW9" s="464"/>
      <c r="CX9" s="464"/>
      <c r="CY9" s="464"/>
      <c r="CZ9" s="464"/>
      <c r="DA9" s="465"/>
      <c r="DB9" s="463">
        <v>10.4</v>
      </c>
      <c r="DC9" s="464"/>
      <c r="DD9" s="464"/>
      <c r="DE9" s="464"/>
      <c r="DF9" s="464"/>
      <c r="DG9" s="464"/>
      <c r="DH9" s="464"/>
      <c r="DI9" s="465"/>
      <c r="DJ9" s="185"/>
      <c r="DK9" s="185"/>
      <c r="DL9" s="185"/>
      <c r="DM9" s="185"/>
      <c r="DN9" s="185"/>
      <c r="DO9" s="185"/>
    </row>
    <row r="10" spans="1:119" ht="18.75" customHeight="1" thickBot="1">
      <c r="A10" s="186"/>
      <c r="B10" s="460"/>
      <c r="C10" s="461"/>
      <c r="D10" s="461"/>
      <c r="E10" s="461"/>
      <c r="F10" s="461"/>
      <c r="G10" s="461"/>
      <c r="H10" s="461"/>
      <c r="I10" s="461"/>
      <c r="J10" s="461"/>
      <c r="K10" s="509"/>
      <c r="L10" s="516" t="s">
        <v>120</v>
      </c>
      <c r="M10" s="496"/>
      <c r="N10" s="496"/>
      <c r="O10" s="496"/>
      <c r="P10" s="496"/>
      <c r="Q10" s="497"/>
      <c r="R10" s="517">
        <v>38850</v>
      </c>
      <c r="S10" s="518"/>
      <c r="T10" s="518"/>
      <c r="U10" s="518"/>
      <c r="V10" s="519"/>
      <c r="W10" s="454"/>
      <c r="X10" s="455"/>
      <c r="Y10" s="455"/>
      <c r="Z10" s="455"/>
      <c r="AA10" s="455"/>
      <c r="AB10" s="455"/>
      <c r="AC10" s="455"/>
      <c r="AD10" s="455"/>
      <c r="AE10" s="455"/>
      <c r="AF10" s="455"/>
      <c r="AG10" s="455"/>
      <c r="AH10" s="455"/>
      <c r="AI10" s="455"/>
      <c r="AJ10" s="455"/>
      <c r="AK10" s="455"/>
      <c r="AL10" s="458"/>
      <c r="AM10" s="495" t="s">
        <v>121</v>
      </c>
      <c r="AN10" s="496"/>
      <c r="AO10" s="496"/>
      <c r="AP10" s="496"/>
      <c r="AQ10" s="496"/>
      <c r="AR10" s="496"/>
      <c r="AS10" s="496"/>
      <c r="AT10" s="497"/>
      <c r="AU10" s="498" t="s">
        <v>122</v>
      </c>
      <c r="AV10" s="499"/>
      <c r="AW10" s="499"/>
      <c r="AX10" s="499"/>
      <c r="AY10" s="500" t="s">
        <v>123</v>
      </c>
      <c r="AZ10" s="501"/>
      <c r="BA10" s="501"/>
      <c r="BB10" s="501"/>
      <c r="BC10" s="501"/>
      <c r="BD10" s="501"/>
      <c r="BE10" s="501"/>
      <c r="BF10" s="501"/>
      <c r="BG10" s="501"/>
      <c r="BH10" s="501"/>
      <c r="BI10" s="501"/>
      <c r="BJ10" s="501"/>
      <c r="BK10" s="501"/>
      <c r="BL10" s="501"/>
      <c r="BM10" s="502"/>
      <c r="BN10" s="466">
        <v>36203</v>
      </c>
      <c r="BO10" s="467"/>
      <c r="BP10" s="467"/>
      <c r="BQ10" s="467"/>
      <c r="BR10" s="467"/>
      <c r="BS10" s="467"/>
      <c r="BT10" s="467"/>
      <c r="BU10" s="468"/>
      <c r="BV10" s="466">
        <v>90244</v>
      </c>
      <c r="BW10" s="467"/>
      <c r="BX10" s="467"/>
      <c r="BY10" s="467"/>
      <c r="BZ10" s="467"/>
      <c r="CA10" s="467"/>
      <c r="CB10" s="467"/>
      <c r="CC10" s="468"/>
      <c r="CD10" s="190" t="s">
        <v>124</v>
      </c>
      <c r="CE10" s="191"/>
      <c r="CF10" s="191"/>
      <c r="CG10" s="191"/>
      <c r="CH10" s="191"/>
      <c r="CI10" s="191"/>
      <c r="CJ10" s="191"/>
      <c r="CK10" s="191"/>
      <c r="CL10" s="191"/>
      <c r="CM10" s="191"/>
      <c r="CN10" s="191"/>
      <c r="CO10" s="191"/>
      <c r="CP10" s="191"/>
      <c r="CQ10" s="191"/>
      <c r="CR10" s="191"/>
      <c r="CS10" s="192"/>
      <c r="CT10" s="193"/>
      <c r="CU10" s="194"/>
      <c r="CV10" s="194"/>
      <c r="CW10" s="194"/>
      <c r="CX10" s="194"/>
      <c r="CY10" s="194"/>
      <c r="CZ10" s="194"/>
      <c r="DA10" s="195"/>
      <c r="DB10" s="193"/>
      <c r="DC10" s="194"/>
      <c r="DD10" s="194"/>
      <c r="DE10" s="194"/>
      <c r="DF10" s="194"/>
      <c r="DG10" s="194"/>
      <c r="DH10" s="194"/>
      <c r="DI10" s="195"/>
      <c r="DJ10" s="185"/>
      <c r="DK10" s="185"/>
      <c r="DL10" s="185"/>
      <c r="DM10" s="185"/>
      <c r="DN10" s="185"/>
      <c r="DO10" s="185"/>
    </row>
    <row r="11" spans="1:119" ht="18.75" customHeight="1" thickBot="1">
      <c r="A11" s="186"/>
      <c r="B11" s="460"/>
      <c r="C11" s="461"/>
      <c r="D11" s="461"/>
      <c r="E11" s="461"/>
      <c r="F11" s="461"/>
      <c r="G11" s="461"/>
      <c r="H11" s="461"/>
      <c r="I11" s="461"/>
      <c r="J11" s="461"/>
      <c r="K11" s="509"/>
      <c r="L11" s="520" t="s">
        <v>125</v>
      </c>
      <c r="M11" s="521"/>
      <c r="N11" s="521"/>
      <c r="O11" s="521"/>
      <c r="P11" s="521"/>
      <c r="Q11" s="522"/>
      <c r="R11" s="523" t="s">
        <v>126</v>
      </c>
      <c r="S11" s="524"/>
      <c r="T11" s="524"/>
      <c r="U11" s="524"/>
      <c r="V11" s="525"/>
      <c r="W11" s="454"/>
      <c r="X11" s="455"/>
      <c r="Y11" s="455"/>
      <c r="Z11" s="455"/>
      <c r="AA11" s="455"/>
      <c r="AB11" s="455"/>
      <c r="AC11" s="455"/>
      <c r="AD11" s="455"/>
      <c r="AE11" s="455"/>
      <c r="AF11" s="455"/>
      <c r="AG11" s="455"/>
      <c r="AH11" s="455"/>
      <c r="AI11" s="455"/>
      <c r="AJ11" s="455"/>
      <c r="AK11" s="455"/>
      <c r="AL11" s="458"/>
      <c r="AM11" s="495" t="s">
        <v>127</v>
      </c>
      <c r="AN11" s="496"/>
      <c r="AO11" s="496"/>
      <c r="AP11" s="496"/>
      <c r="AQ11" s="496"/>
      <c r="AR11" s="496"/>
      <c r="AS11" s="496"/>
      <c r="AT11" s="497"/>
      <c r="AU11" s="498" t="s">
        <v>128</v>
      </c>
      <c r="AV11" s="499"/>
      <c r="AW11" s="499"/>
      <c r="AX11" s="499"/>
      <c r="AY11" s="500" t="s">
        <v>129</v>
      </c>
      <c r="AZ11" s="501"/>
      <c r="BA11" s="501"/>
      <c r="BB11" s="501"/>
      <c r="BC11" s="501"/>
      <c r="BD11" s="501"/>
      <c r="BE11" s="501"/>
      <c r="BF11" s="501"/>
      <c r="BG11" s="501"/>
      <c r="BH11" s="501"/>
      <c r="BI11" s="501"/>
      <c r="BJ11" s="501"/>
      <c r="BK11" s="501"/>
      <c r="BL11" s="501"/>
      <c r="BM11" s="502"/>
      <c r="BN11" s="466">
        <v>0</v>
      </c>
      <c r="BO11" s="467"/>
      <c r="BP11" s="467"/>
      <c r="BQ11" s="467"/>
      <c r="BR11" s="467"/>
      <c r="BS11" s="467"/>
      <c r="BT11" s="467"/>
      <c r="BU11" s="468"/>
      <c r="BV11" s="466">
        <v>0</v>
      </c>
      <c r="BW11" s="467"/>
      <c r="BX11" s="467"/>
      <c r="BY11" s="467"/>
      <c r="BZ11" s="467"/>
      <c r="CA11" s="467"/>
      <c r="CB11" s="467"/>
      <c r="CC11" s="468"/>
      <c r="CD11" s="469" t="s">
        <v>130</v>
      </c>
      <c r="CE11" s="470"/>
      <c r="CF11" s="470"/>
      <c r="CG11" s="470"/>
      <c r="CH11" s="470"/>
      <c r="CI11" s="470"/>
      <c r="CJ11" s="470"/>
      <c r="CK11" s="470"/>
      <c r="CL11" s="470"/>
      <c r="CM11" s="470"/>
      <c r="CN11" s="470"/>
      <c r="CO11" s="470"/>
      <c r="CP11" s="470"/>
      <c r="CQ11" s="470"/>
      <c r="CR11" s="470"/>
      <c r="CS11" s="471"/>
      <c r="CT11" s="506" t="s">
        <v>131</v>
      </c>
      <c r="CU11" s="507"/>
      <c r="CV11" s="507"/>
      <c r="CW11" s="507"/>
      <c r="CX11" s="507"/>
      <c r="CY11" s="507"/>
      <c r="CZ11" s="507"/>
      <c r="DA11" s="508"/>
      <c r="DB11" s="506" t="s">
        <v>132</v>
      </c>
      <c r="DC11" s="507"/>
      <c r="DD11" s="507"/>
      <c r="DE11" s="507"/>
      <c r="DF11" s="507"/>
      <c r="DG11" s="507"/>
      <c r="DH11" s="507"/>
      <c r="DI11" s="508"/>
      <c r="DJ11" s="185"/>
      <c r="DK11" s="185"/>
      <c r="DL11" s="185"/>
      <c r="DM11" s="185"/>
      <c r="DN11" s="185"/>
      <c r="DO11" s="185"/>
    </row>
    <row r="12" spans="1:119" ht="18.75" customHeight="1">
      <c r="A12" s="186"/>
      <c r="B12" s="526" t="s">
        <v>133</v>
      </c>
      <c r="C12" s="527"/>
      <c r="D12" s="527"/>
      <c r="E12" s="527"/>
      <c r="F12" s="527"/>
      <c r="G12" s="527"/>
      <c r="H12" s="527"/>
      <c r="I12" s="527"/>
      <c r="J12" s="527"/>
      <c r="K12" s="528"/>
      <c r="L12" s="535" t="s">
        <v>134</v>
      </c>
      <c r="M12" s="536"/>
      <c r="N12" s="536"/>
      <c r="O12" s="536"/>
      <c r="P12" s="536"/>
      <c r="Q12" s="537"/>
      <c r="R12" s="538">
        <v>35849</v>
      </c>
      <c r="S12" s="539"/>
      <c r="T12" s="539"/>
      <c r="U12" s="539"/>
      <c r="V12" s="540"/>
      <c r="W12" s="541" t="s">
        <v>1</v>
      </c>
      <c r="X12" s="499"/>
      <c r="Y12" s="499"/>
      <c r="Z12" s="499"/>
      <c r="AA12" s="499"/>
      <c r="AB12" s="542"/>
      <c r="AC12" s="498" t="s">
        <v>135</v>
      </c>
      <c r="AD12" s="499"/>
      <c r="AE12" s="499"/>
      <c r="AF12" s="499"/>
      <c r="AG12" s="542"/>
      <c r="AH12" s="498" t="s">
        <v>136</v>
      </c>
      <c r="AI12" s="499"/>
      <c r="AJ12" s="499"/>
      <c r="AK12" s="499"/>
      <c r="AL12" s="543"/>
      <c r="AM12" s="495" t="s">
        <v>137</v>
      </c>
      <c r="AN12" s="496"/>
      <c r="AO12" s="496"/>
      <c r="AP12" s="496"/>
      <c r="AQ12" s="496"/>
      <c r="AR12" s="496"/>
      <c r="AS12" s="496"/>
      <c r="AT12" s="497"/>
      <c r="AU12" s="498" t="s">
        <v>138</v>
      </c>
      <c r="AV12" s="499"/>
      <c r="AW12" s="499"/>
      <c r="AX12" s="499"/>
      <c r="AY12" s="500" t="s">
        <v>139</v>
      </c>
      <c r="AZ12" s="501"/>
      <c r="BA12" s="501"/>
      <c r="BB12" s="501"/>
      <c r="BC12" s="501"/>
      <c r="BD12" s="501"/>
      <c r="BE12" s="501"/>
      <c r="BF12" s="501"/>
      <c r="BG12" s="501"/>
      <c r="BH12" s="501"/>
      <c r="BI12" s="501"/>
      <c r="BJ12" s="501"/>
      <c r="BK12" s="501"/>
      <c r="BL12" s="501"/>
      <c r="BM12" s="502"/>
      <c r="BN12" s="466">
        <v>0</v>
      </c>
      <c r="BO12" s="467"/>
      <c r="BP12" s="467"/>
      <c r="BQ12" s="467"/>
      <c r="BR12" s="467"/>
      <c r="BS12" s="467"/>
      <c r="BT12" s="467"/>
      <c r="BU12" s="468"/>
      <c r="BV12" s="466">
        <v>143000</v>
      </c>
      <c r="BW12" s="467"/>
      <c r="BX12" s="467"/>
      <c r="BY12" s="467"/>
      <c r="BZ12" s="467"/>
      <c r="CA12" s="467"/>
      <c r="CB12" s="467"/>
      <c r="CC12" s="468"/>
      <c r="CD12" s="469" t="s">
        <v>140</v>
      </c>
      <c r="CE12" s="470"/>
      <c r="CF12" s="470"/>
      <c r="CG12" s="470"/>
      <c r="CH12" s="470"/>
      <c r="CI12" s="470"/>
      <c r="CJ12" s="470"/>
      <c r="CK12" s="470"/>
      <c r="CL12" s="470"/>
      <c r="CM12" s="470"/>
      <c r="CN12" s="470"/>
      <c r="CO12" s="470"/>
      <c r="CP12" s="470"/>
      <c r="CQ12" s="470"/>
      <c r="CR12" s="470"/>
      <c r="CS12" s="471"/>
      <c r="CT12" s="506" t="s">
        <v>141</v>
      </c>
      <c r="CU12" s="507"/>
      <c r="CV12" s="507"/>
      <c r="CW12" s="507"/>
      <c r="CX12" s="507"/>
      <c r="CY12" s="507"/>
      <c r="CZ12" s="507"/>
      <c r="DA12" s="508"/>
      <c r="DB12" s="506" t="s">
        <v>141</v>
      </c>
      <c r="DC12" s="507"/>
      <c r="DD12" s="507"/>
      <c r="DE12" s="507"/>
      <c r="DF12" s="507"/>
      <c r="DG12" s="507"/>
      <c r="DH12" s="507"/>
      <c r="DI12" s="508"/>
      <c r="DJ12" s="185"/>
      <c r="DK12" s="185"/>
      <c r="DL12" s="185"/>
      <c r="DM12" s="185"/>
      <c r="DN12" s="185"/>
      <c r="DO12" s="185"/>
    </row>
    <row r="13" spans="1:119" ht="18.75" customHeight="1">
      <c r="A13" s="186"/>
      <c r="B13" s="529"/>
      <c r="C13" s="530"/>
      <c r="D13" s="530"/>
      <c r="E13" s="530"/>
      <c r="F13" s="530"/>
      <c r="G13" s="530"/>
      <c r="H13" s="530"/>
      <c r="I13" s="530"/>
      <c r="J13" s="530"/>
      <c r="K13" s="531"/>
      <c r="L13" s="196"/>
      <c r="M13" s="554" t="s">
        <v>142</v>
      </c>
      <c r="N13" s="555"/>
      <c r="O13" s="555"/>
      <c r="P13" s="555"/>
      <c r="Q13" s="556"/>
      <c r="R13" s="547">
        <v>35482</v>
      </c>
      <c r="S13" s="548"/>
      <c r="T13" s="548"/>
      <c r="U13" s="548"/>
      <c r="V13" s="549"/>
      <c r="W13" s="482" t="s">
        <v>143</v>
      </c>
      <c r="X13" s="483"/>
      <c r="Y13" s="483"/>
      <c r="Z13" s="483"/>
      <c r="AA13" s="483"/>
      <c r="AB13" s="473"/>
      <c r="AC13" s="517">
        <v>1779</v>
      </c>
      <c r="AD13" s="518"/>
      <c r="AE13" s="518"/>
      <c r="AF13" s="518"/>
      <c r="AG13" s="557"/>
      <c r="AH13" s="517">
        <v>1790</v>
      </c>
      <c r="AI13" s="518"/>
      <c r="AJ13" s="518"/>
      <c r="AK13" s="518"/>
      <c r="AL13" s="519"/>
      <c r="AM13" s="495" t="s">
        <v>144</v>
      </c>
      <c r="AN13" s="496"/>
      <c r="AO13" s="496"/>
      <c r="AP13" s="496"/>
      <c r="AQ13" s="496"/>
      <c r="AR13" s="496"/>
      <c r="AS13" s="496"/>
      <c r="AT13" s="497"/>
      <c r="AU13" s="498" t="s">
        <v>145</v>
      </c>
      <c r="AV13" s="499"/>
      <c r="AW13" s="499"/>
      <c r="AX13" s="499"/>
      <c r="AY13" s="500" t="s">
        <v>146</v>
      </c>
      <c r="AZ13" s="501"/>
      <c r="BA13" s="501"/>
      <c r="BB13" s="501"/>
      <c r="BC13" s="501"/>
      <c r="BD13" s="501"/>
      <c r="BE13" s="501"/>
      <c r="BF13" s="501"/>
      <c r="BG13" s="501"/>
      <c r="BH13" s="501"/>
      <c r="BI13" s="501"/>
      <c r="BJ13" s="501"/>
      <c r="BK13" s="501"/>
      <c r="BL13" s="501"/>
      <c r="BM13" s="502"/>
      <c r="BN13" s="466">
        <v>278558</v>
      </c>
      <c r="BO13" s="467"/>
      <c r="BP13" s="467"/>
      <c r="BQ13" s="467"/>
      <c r="BR13" s="467"/>
      <c r="BS13" s="467"/>
      <c r="BT13" s="467"/>
      <c r="BU13" s="468"/>
      <c r="BV13" s="466">
        <v>176098</v>
      </c>
      <c r="BW13" s="467"/>
      <c r="BX13" s="467"/>
      <c r="BY13" s="467"/>
      <c r="BZ13" s="467"/>
      <c r="CA13" s="467"/>
      <c r="CB13" s="467"/>
      <c r="CC13" s="468"/>
      <c r="CD13" s="469" t="s">
        <v>147</v>
      </c>
      <c r="CE13" s="470"/>
      <c r="CF13" s="470"/>
      <c r="CG13" s="470"/>
      <c r="CH13" s="470"/>
      <c r="CI13" s="470"/>
      <c r="CJ13" s="470"/>
      <c r="CK13" s="470"/>
      <c r="CL13" s="470"/>
      <c r="CM13" s="470"/>
      <c r="CN13" s="470"/>
      <c r="CO13" s="470"/>
      <c r="CP13" s="470"/>
      <c r="CQ13" s="470"/>
      <c r="CR13" s="470"/>
      <c r="CS13" s="471"/>
      <c r="CT13" s="463">
        <v>8.4</v>
      </c>
      <c r="CU13" s="464"/>
      <c r="CV13" s="464"/>
      <c r="CW13" s="464"/>
      <c r="CX13" s="464"/>
      <c r="CY13" s="464"/>
      <c r="CZ13" s="464"/>
      <c r="DA13" s="465"/>
      <c r="DB13" s="463">
        <v>9.1</v>
      </c>
      <c r="DC13" s="464"/>
      <c r="DD13" s="464"/>
      <c r="DE13" s="464"/>
      <c r="DF13" s="464"/>
      <c r="DG13" s="464"/>
      <c r="DH13" s="464"/>
      <c r="DI13" s="465"/>
      <c r="DJ13" s="185"/>
      <c r="DK13" s="185"/>
      <c r="DL13" s="185"/>
      <c r="DM13" s="185"/>
      <c r="DN13" s="185"/>
      <c r="DO13" s="185"/>
    </row>
    <row r="14" spans="1:119" ht="18.75" customHeight="1" thickBot="1">
      <c r="A14" s="186"/>
      <c r="B14" s="529"/>
      <c r="C14" s="530"/>
      <c r="D14" s="530"/>
      <c r="E14" s="530"/>
      <c r="F14" s="530"/>
      <c r="G14" s="530"/>
      <c r="H14" s="530"/>
      <c r="I14" s="530"/>
      <c r="J14" s="530"/>
      <c r="K14" s="531"/>
      <c r="L14" s="544" t="s">
        <v>148</v>
      </c>
      <c r="M14" s="545"/>
      <c r="N14" s="545"/>
      <c r="O14" s="545"/>
      <c r="P14" s="545"/>
      <c r="Q14" s="546"/>
      <c r="R14" s="547">
        <v>36347</v>
      </c>
      <c r="S14" s="548"/>
      <c r="T14" s="548"/>
      <c r="U14" s="548"/>
      <c r="V14" s="549"/>
      <c r="W14" s="456"/>
      <c r="X14" s="457"/>
      <c r="Y14" s="457"/>
      <c r="Z14" s="457"/>
      <c r="AA14" s="457"/>
      <c r="AB14" s="446"/>
      <c r="AC14" s="550">
        <v>9.9</v>
      </c>
      <c r="AD14" s="551"/>
      <c r="AE14" s="551"/>
      <c r="AF14" s="551"/>
      <c r="AG14" s="552"/>
      <c r="AH14" s="550">
        <v>9.8000000000000007</v>
      </c>
      <c r="AI14" s="551"/>
      <c r="AJ14" s="551"/>
      <c r="AK14" s="551"/>
      <c r="AL14" s="553"/>
      <c r="AM14" s="495"/>
      <c r="AN14" s="496"/>
      <c r="AO14" s="496"/>
      <c r="AP14" s="496"/>
      <c r="AQ14" s="496"/>
      <c r="AR14" s="496"/>
      <c r="AS14" s="496"/>
      <c r="AT14" s="497"/>
      <c r="AU14" s="498"/>
      <c r="AV14" s="499"/>
      <c r="AW14" s="499"/>
      <c r="AX14" s="499"/>
      <c r="AY14" s="500"/>
      <c r="AZ14" s="501"/>
      <c r="BA14" s="501"/>
      <c r="BB14" s="501"/>
      <c r="BC14" s="501"/>
      <c r="BD14" s="501"/>
      <c r="BE14" s="501"/>
      <c r="BF14" s="501"/>
      <c r="BG14" s="501"/>
      <c r="BH14" s="501"/>
      <c r="BI14" s="501"/>
      <c r="BJ14" s="501"/>
      <c r="BK14" s="501"/>
      <c r="BL14" s="501"/>
      <c r="BM14" s="502"/>
      <c r="BN14" s="466"/>
      <c r="BO14" s="467"/>
      <c r="BP14" s="467"/>
      <c r="BQ14" s="467"/>
      <c r="BR14" s="467"/>
      <c r="BS14" s="467"/>
      <c r="BT14" s="467"/>
      <c r="BU14" s="468"/>
      <c r="BV14" s="466"/>
      <c r="BW14" s="467"/>
      <c r="BX14" s="467"/>
      <c r="BY14" s="467"/>
      <c r="BZ14" s="467"/>
      <c r="CA14" s="467"/>
      <c r="CB14" s="467"/>
      <c r="CC14" s="468"/>
      <c r="CD14" s="558" t="s">
        <v>149</v>
      </c>
      <c r="CE14" s="559"/>
      <c r="CF14" s="559"/>
      <c r="CG14" s="559"/>
      <c r="CH14" s="559"/>
      <c r="CI14" s="559"/>
      <c r="CJ14" s="559"/>
      <c r="CK14" s="559"/>
      <c r="CL14" s="559"/>
      <c r="CM14" s="559"/>
      <c r="CN14" s="559"/>
      <c r="CO14" s="559"/>
      <c r="CP14" s="559"/>
      <c r="CQ14" s="559"/>
      <c r="CR14" s="559"/>
      <c r="CS14" s="560"/>
      <c r="CT14" s="561">
        <v>26.8</v>
      </c>
      <c r="CU14" s="562"/>
      <c r="CV14" s="562"/>
      <c r="CW14" s="562"/>
      <c r="CX14" s="562"/>
      <c r="CY14" s="562"/>
      <c r="CZ14" s="562"/>
      <c r="DA14" s="563"/>
      <c r="DB14" s="561">
        <v>37.5</v>
      </c>
      <c r="DC14" s="562"/>
      <c r="DD14" s="562"/>
      <c r="DE14" s="562"/>
      <c r="DF14" s="562"/>
      <c r="DG14" s="562"/>
      <c r="DH14" s="562"/>
      <c r="DI14" s="563"/>
      <c r="DJ14" s="185"/>
      <c r="DK14" s="185"/>
      <c r="DL14" s="185"/>
      <c r="DM14" s="185"/>
      <c r="DN14" s="185"/>
      <c r="DO14" s="185"/>
    </row>
    <row r="15" spans="1:119" ht="18.75" customHeight="1">
      <c r="A15" s="186"/>
      <c r="B15" s="529"/>
      <c r="C15" s="530"/>
      <c r="D15" s="530"/>
      <c r="E15" s="530"/>
      <c r="F15" s="530"/>
      <c r="G15" s="530"/>
      <c r="H15" s="530"/>
      <c r="I15" s="530"/>
      <c r="J15" s="530"/>
      <c r="K15" s="531"/>
      <c r="L15" s="196"/>
      <c r="M15" s="554" t="s">
        <v>142</v>
      </c>
      <c r="N15" s="555"/>
      <c r="O15" s="555"/>
      <c r="P15" s="555"/>
      <c r="Q15" s="556"/>
      <c r="R15" s="547">
        <v>36015</v>
      </c>
      <c r="S15" s="548"/>
      <c r="T15" s="548"/>
      <c r="U15" s="548"/>
      <c r="V15" s="549"/>
      <c r="W15" s="482" t="s">
        <v>150</v>
      </c>
      <c r="X15" s="483"/>
      <c r="Y15" s="483"/>
      <c r="Z15" s="483"/>
      <c r="AA15" s="483"/>
      <c r="AB15" s="473"/>
      <c r="AC15" s="517">
        <v>5083</v>
      </c>
      <c r="AD15" s="518"/>
      <c r="AE15" s="518"/>
      <c r="AF15" s="518"/>
      <c r="AG15" s="557"/>
      <c r="AH15" s="517">
        <v>4895</v>
      </c>
      <c r="AI15" s="518"/>
      <c r="AJ15" s="518"/>
      <c r="AK15" s="518"/>
      <c r="AL15" s="519"/>
      <c r="AM15" s="495"/>
      <c r="AN15" s="496"/>
      <c r="AO15" s="496"/>
      <c r="AP15" s="496"/>
      <c r="AQ15" s="496"/>
      <c r="AR15" s="496"/>
      <c r="AS15" s="496"/>
      <c r="AT15" s="497"/>
      <c r="AU15" s="498"/>
      <c r="AV15" s="499"/>
      <c r="AW15" s="499"/>
      <c r="AX15" s="499"/>
      <c r="AY15" s="426" t="s">
        <v>151</v>
      </c>
      <c r="AZ15" s="427"/>
      <c r="BA15" s="427"/>
      <c r="BB15" s="427"/>
      <c r="BC15" s="427"/>
      <c r="BD15" s="427"/>
      <c r="BE15" s="427"/>
      <c r="BF15" s="427"/>
      <c r="BG15" s="427"/>
      <c r="BH15" s="427"/>
      <c r="BI15" s="427"/>
      <c r="BJ15" s="427"/>
      <c r="BK15" s="427"/>
      <c r="BL15" s="427"/>
      <c r="BM15" s="428"/>
      <c r="BN15" s="429">
        <v>4088954</v>
      </c>
      <c r="BO15" s="430"/>
      <c r="BP15" s="430"/>
      <c r="BQ15" s="430"/>
      <c r="BR15" s="430"/>
      <c r="BS15" s="430"/>
      <c r="BT15" s="430"/>
      <c r="BU15" s="431"/>
      <c r="BV15" s="429">
        <v>4022814</v>
      </c>
      <c r="BW15" s="430"/>
      <c r="BX15" s="430"/>
      <c r="BY15" s="430"/>
      <c r="BZ15" s="430"/>
      <c r="CA15" s="430"/>
      <c r="CB15" s="430"/>
      <c r="CC15" s="431"/>
      <c r="CD15" s="564" t="s">
        <v>152</v>
      </c>
      <c r="CE15" s="565"/>
      <c r="CF15" s="565"/>
      <c r="CG15" s="565"/>
      <c r="CH15" s="565"/>
      <c r="CI15" s="565"/>
      <c r="CJ15" s="565"/>
      <c r="CK15" s="565"/>
      <c r="CL15" s="565"/>
      <c r="CM15" s="565"/>
      <c r="CN15" s="565"/>
      <c r="CO15" s="565"/>
      <c r="CP15" s="565"/>
      <c r="CQ15" s="565"/>
      <c r="CR15" s="565"/>
      <c r="CS15" s="566"/>
      <c r="CT15" s="197"/>
      <c r="CU15" s="198"/>
      <c r="CV15" s="198"/>
      <c r="CW15" s="198"/>
      <c r="CX15" s="198"/>
      <c r="CY15" s="198"/>
      <c r="CZ15" s="198"/>
      <c r="DA15" s="199"/>
      <c r="DB15" s="197"/>
      <c r="DC15" s="198"/>
      <c r="DD15" s="198"/>
      <c r="DE15" s="198"/>
      <c r="DF15" s="198"/>
      <c r="DG15" s="198"/>
      <c r="DH15" s="198"/>
      <c r="DI15" s="199"/>
      <c r="DJ15" s="185"/>
      <c r="DK15" s="185"/>
      <c r="DL15" s="185"/>
      <c r="DM15" s="185"/>
      <c r="DN15" s="185"/>
      <c r="DO15" s="185"/>
    </row>
    <row r="16" spans="1:119" ht="18.75" customHeight="1">
      <c r="A16" s="186"/>
      <c r="B16" s="529"/>
      <c r="C16" s="530"/>
      <c r="D16" s="530"/>
      <c r="E16" s="530"/>
      <c r="F16" s="530"/>
      <c r="G16" s="530"/>
      <c r="H16" s="530"/>
      <c r="I16" s="530"/>
      <c r="J16" s="530"/>
      <c r="K16" s="531"/>
      <c r="L16" s="544" t="s">
        <v>153</v>
      </c>
      <c r="M16" s="575"/>
      <c r="N16" s="575"/>
      <c r="O16" s="575"/>
      <c r="P16" s="575"/>
      <c r="Q16" s="576"/>
      <c r="R16" s="567" t="s">
        <v>154</v>
      </c>
      <c r="S16" s="568"/>
      <c r="T16" s="568"/>
      <c r="U16" s="568"/>
      <c r="V16" s="569"/>
      <c r="W16" s="456"/>
      <c r="X16" s="457"/>
      <c r="Y16" s="457"/>
      <c r="Z16" s="457"/>
      <c r="AA16" s="457"/>
      <c r="AB16" s="446"/>
      <c r="AC16" s="550">
        <v>28.3</v>
      </c>
      <c r="AD16" s="551"/>
      <c r="AE16" s="551"/>
      <c r="AF16" s="551"/>
      <c r="AG16" s="552"/>
      <c r="AH16" s="550">
        <v>26.9</v>
      </c>
      <c r="AI16" s="551"/>
      <c r="AJ16" s="551"/>
      <c r="AK16" s="551"/>
      <c r="AL16" s="553"/>
      <c r="AM16" s="495"/>
      <c r="AN16" s="496"/>
      <c r="AO16" s="496"/>
      <c r="AP16" s="496"/>
      <c r="AQ16" s="496"/>
      <c r="AR16" s="496"/>
      <c r="AS16" s="496"/>
      <c r="AT16" s="497"/>
      <c r="AU16" s="498"/>
      <c r="AV16" s="499"/>
      <c r="AW16" s="499"/>
      <c r="AX16" s="499"/>
      <c r="AY16" s="500" t="s">
        <v>155</v>
      </c>
      <c r="AZ16" s="501"/>
      <c r="BA16" s="501"/>
      <c r="BB16" s="501"/>
      <c r="BC16" s="501"/>
      <c r="BD16" s="501"/>
      <c r="BE16" s="501"/>
      <c r="BF16" s="501"/>
      <c r="BG16" s="501"/>
      <c r="BH16" s="501"/>
      <c r="BI16" s="501"/>
      <c r="BJ16" s="501"/>
      <c r="BK16" s="501"/>
      <c r="BL16" s="501"/>
      <c r="BM16" s="502"/>
      <c r="BN16" s="466">
        <v>7756764</v>
      </c>
      <c r="BO16" s="467"/>
      <c r="BP16" s="467"/>
      <c r="BQ16" s="467"/>
      <c r="BR16" s="467"/>
      <c r="BS16" s="467"/>
      <c r="BT16" s="467"/>
      <c r="BU16" s="468"/>
      <c r="BV16" s="466">
        <v>7810905</v>
      </c>
      <c r="BW16" s="467"/>
      <c r="BX16" s="467"/>
      <c r="BY16" s="467"/>
      <c r="BZ16" s="467"/>
      <c r="CA16" s="467"/>
      <c r="CB16" s="467"/>
      <c r="CC16" s="468"/>
      <c r="CD16" s="200"/>
      <c r="CE16" s="573"/>
      <c r="CF16" s="573"/>
      <c r="CG16" s="573"/>
      <c r="CH16" s="573"/>
      <c r="CI16" s="573"/>
      <c r="CJ16" s="573"/>
      <c r="CK16" s="573"/>
      <c r="CL16" s="573"/>
      <c r="CM16" s="573"/>
      <c r="CN16" s="573"/>
      <c r="CO16" s="573"/>
      <c r="CP16" s="573"/>
      <c r="CQ16" s="573"/>
      <c r="CR16" s="573"/>
      <c r="CS16" s="574"/>
      <c r="CT16" s="463"/>
      <c r="CU16" s="464"/>
      <c r="CV16" s="464"/>
      <c r="CW16" s="464"/>
      <c r="CX16" s="464"/>
      <c r="CY16" s="464"/>
      <c r="CZ16" s="464"/>
      <c r="DA16" s="465"/>
      <c r="DB16" s="463"/>
      <c r="DC16" s="464"/>
      <c r="DD16" s="464"/>
      <c r="DE16" s="464"/>
      <c r="DF16" s="464"/>
      <c r="DG16" s="464"/>
      <c r="DH16" s="464"/>
      <c r="DI16" s="465"/>
      <c r="DJ16" s="185"/>
      <c r="DK16" s="185"/>
      <c r="DL16" s="185"/>
      <c r="DM16" s="185"/>
      <c r="DN16" s="185"/>
      <c r="DO16" s="185"/>
    </row>
    <row r="17" spans="1:119" ht="18.75" customHeight="1" thickBot="1">
      <c r="A17" s="186"/>
      <c r="B17" s="532"/>
      <c r="C17" s="533"/>
      <c r="D17" s="533"/>
      <c r="E17" s="533"/>
      <c r="F17" s="533"/>
      <c r="G17" s="533"/>
      <c r="H17" s="533"/>
      <c r="I17" s="533"/>
      <c r="J17" s="533"/>
      <c r="K17" s="534"/>
      <c r="L17" s="201"/>
      <c r="M17" s="570" t="s">
        <v>156</v>
      </c>
      <c r="N17" s="571"/>
      <c r="O17" s="571"/>
      <c r="P17" s="571"/>
      <c r="Q17" s="572"/>
      <c r="R17" s="567" t="s">
        <v>157</v>
      </c>
      <c r="S17" s="568"/>
      <c r="T17" s="568"/>
      <c r="U17" s="568"/>
      <c r="V17" s="569"/>
      <c r="W17" s="482" t="s">
        <v>158</v>
      </c>
      <c r="X17" s="483"/>
      <c r="Y17" s="483"/>
      <c r="Z17" s="483"/>
      <c r="AA17" s="483"/>
      <c r="AB17" s="473"/>
      <c r="AC17" s="517">
        <v>11127</v>
      </c>
      <c r="AD17" s="518"/>
      <c r="AE17" s="518"/>
      <c r="AF17" s="518"/>
      <c r="AG17" s="557"/>
      <c r="AH17" s="517">
        <v>11509</v>
      </c>
      <c r="AI17" s="518"/>
      <c r="AJ17" s="518"/>
      <c r="AK17" s="518"/>
      <c r="AL17" s="519"/>
      <c r="AM17" s="495"/>
      <c r="AN17" s="496"/>
      <c r="AO17" s="496"/>
      <c r="AP17" s="496"/>
      <c r="AQ17" s="496"/>
      <c r="AR17" s="496"/>
      <c r="AS17" s="496"/>
      <c r="AT17" s="497"/>
      <c r="AU17" s="498"/>
      <c r="AV17" s="499"/>
      <c r="AW17" s="499"/>
      <c r="AX17" s="499"/>
      <c r="AY17" s="500" t="s">
        <v>159</v>
      </c>
      <c r="AZ17" s="501"/>
      <c r="BA17" s="501"/>
      <c r="BB17" s="501"/>
      <c r="BC17" s="501"/>
      <c r="BD17" s="501"/>
      <c r="BE17" s="501"/>
      <c r="BF17" s="501"/>
      <c r="BG17" s="501"/>
      <c r="BH17" s="501"/>
      <c r="BI17" s="501"/>
      <c r="BJ17" s="501"/>
      <c r="BK17" s="501"/>
      <c r="BL17" s="501"/>
      <c r="BM17" s="502"/>
      <c r="BN17" s="466">
        <v>5223475</v>
      </c>
      <c r="BO17" s="467"/>
      <c r="BP17" s="467"/>
      <c r="BQ17" s="467"/>
      <c r="BR17" s="467"/>
      <c r="BS17" s="467"/>
      <c r="BT17" s="467"/>
      <c r="BU17" s="468"/>
      <c r="BV17" s="466">
        <v>5141105</v>
      </c>
      <c r="BW17" s="467"/>
      <c r="BX17" s="467"/>
      <c r="BY17" s="467"/>
      <c r="BZ17" s="467"/>
      <c r="CA17" s="467"/>
      <c r="CB17" s="467"/>
      <c r="CC17" s="468"/>
      <c r="CD17" s="200"/>
      <c r="CE17" s="573"/>
      <c r="CF17" s="573"/>
      <c r="CG17" s="573"/>
      <c r="CH17" s="573"/>
      <c r="CI17" s="573"/>
      <c r="CJ17" s="573"/>
      <c r="CK17" s="573"/>
      <c r="CL17" s="573"/>
      <c r="CM17" s="573"/>
      <c r="CN17" s="573"/>
      <c r="CO17" s="573"/>
      <c r="CP17" s="573"/>
      <c r="CQ17" s="573"/>
      <c r="CR17" s="573"/>
      <c r="CS17" s="574"/>
      <c r="CT17" s="463"/>
      <c r="CU17" s="464"/>
      <c r="CV17" s="464"/>
      <c r="CW17" s="464"/>
      <c r="CX17" s="464"/>
      <c r="CY17" s="464"/>
      <c r="CZ17" s="464"/>
      <c r="DA17" s="465"/>
      <c r="DB17" s="463"/>
      <c r="DC17" s="464"/>
      <c r="DD17" s="464"/>
      <c r="DE17" s="464"/>
      <c r="DF17" s="464"/>
      <c r="DG17" s="464"/>
      <c r="DH17" s="464"/>
      <c r="DI17" s="465"/>
      <c r="DJ17" s="185"/>
      <c r="DK17" s="185"/>
      <c r="DL17" s="185"/>
      <c r="DM17" s="185"/>
      <c r="DN17" s="185"/>
      <c r="DO17" s="185"/>
    </row>
    <row r="18" spans="1:119" ht="18.75" customHeight="1" thickBot="1">
      <c r="A18" s="186"/>
      <c r="B18" s="577" t="s">
        <v>160</v>
      </c>
      <c r="C18" s="509"/>
      <c r="D18" s="509"/>
      <c r="E18" s="578"/>
      <c r="F18" s="578"/>
      <c r="G18" s="578"/>
      <c r="H18" s="578"/>
      <c r="I18" s="578"/>
      <c r="J18" s="578"/>
      <c r="K18" s="578"/>
      <c r="L18" s="579">
        <v>222.85</v>
      </c>
      <c r="M18" s="579"/>
      <c r="N18" s="579"/>
      <c r="O18" s="579"/>
      <c r="P18" s="579"/>
      <c r="Q18" s="579"/>
      <c r="R18" s="580"/>
      <c r="S18" s="580"/>
      <c r="T18" s="580"/>
      <c r="U18" s="580"/>
      <c r="V18" s="581"/>
      <c r="W18" s="484"/>
      <c r="X18" s="485"/>
      <c r="Y18" s="485"/>
      <c r="Z18" s="485"/>
      <c r="AA18" s="485"/>
      <c r="AB18" s="476"/>
      <c r="AC18" s="582">
        <v>61.9</v>
      </c>
      <c r="AD18" s="583"/>
      <c r="AE18" s="583"/>
      <c r="AF18" s="583"/>
      <c r="AG18" s="584"/>
      <c r="AH18" s="582">
        <v>63.3</v>
      </c>
      <c r="AI18" s="583"/>
      <c r="AJ18" s="583"/>
      <c r="AK18" s="583"/>
      <c r="AL18" s="585"/>
      <c r="AM18" s="495"/>
      <c r="AN18" s="496"/>
      <c r="AO18" s="496"/>
      <c r="AP18" s="496"/>
      <c r="AQ18" s="496"/>
      <c r="AR18" s="496"/>
      <c r="AS18" s="496"/>
      <c r="AT18" s="497"/>
      <c r="AU18" s="498"/>
      <c r="AV18" s="499"/>
      <c r="AW18" s="499"/>
      <c r="AX18" s="499"/>
      <c r="AY18" s="500" t="s">
        <v>161</v>
      </c>
      <c r="AZ18" s="501"/>
      <c r="BA18" s="501"/>
      <c r="BB18" s="501"/>
      <c r="BC18" s="501"/>
      <c r="BD18" s="501"/>
      <c r="BE18" s="501"/>
      <c r="BF18" s="501"/>
      <c r="BG18" s="501"/>
      <c r="BH18" s="501"/>
      <c r="BI18" s="501"/>
      <c r="BJ18" s="501"/>
      <c r="BK18" s="501"/>
      <c r="BL18" s="501"/>
      <c r="BM18" s="502"/>
      <c r="BN18" s="466">
        <v>8839916</v>
      </c>
      <c r="BO18" s="467"/>
      <c r="BP18" s="467"/>
      <c r="BQ18" s="467"/>
      <c r="BR18" s="467"/>
      <c r="BS18" s="467"/>
      <c r="BT18" s="467"/>
      <c r="BU18" s="468"/>
      <c r="BV18" s="466">
        <v>8899568</v>
      </c>
      <c r="BW18" s="467"/>
      <c r="BX18" s="467"/>
      <c r="BY18" s="467"/>
      <c r="BZ18" s="467"/>
      <c r="CA18" s="467"/>
      <c r="CB18" s="467"/>
      <c r="CC18" s="468"/>
      <c r="CD18" s="200"/>
      <c r="CE18" s="573"/>
      <c r="CF18" s="573"/>
      <c r="CG18" s="573"/>
      <c r="CH18" s="573"/>
      <c r="CI18" s="573"/>
      <c r="CJ18" s="573"/>
      <c r="CK18" s="573"/>
      <c r="CL18" s="573"/>
      <c r="CM18" s="573"/>
      <c r="CN18" s="573"/>
      <c r="CO18" s="573"/>
      <c r="CP18" s="573"/>
      <c r="CQ18" s="573"/>
      <c r="CR18" s="573"/>
      <c r="CS18" s="574"/>
      <c r="CT18" s="463"/>
      <c r="CU18" s="464"/>
      <c r="CV18" s="464"/>
      <c r="CW18" s="464"/>
      <c r="CX18" s="464"/>
      <c r="CY18" s="464"/>
      <c r="CZ18" s="464"/>
      <c r="DA18" s="465"/>
      <c r="DB18" s="463"/>
      <c r="DC18" s="464"/>
      <c r="DD18" s="464"/>
      <c r="DE18" s="464"/>
      <c r="DF18" s="464"/>
      <c r="DG18" s="464"/>
      <c r="DH18" s="464"/>
      <c r="DI18" s="465"/>
      <c r="DJ18" s="185"/>
      <c r="DK18" s="185"/>
      <c r="DL18" s="185"/>
      <c r="DM18" s="185"/>
      <c r="DN18" s="185"/>
      <c r="DO18" s="185"/>
    </row>
    <row r="19" spans="1:119" ht="18.75" customHeight="1" thickBot="1">
      <c r="A19" s="186"/>
      <c r="B19" s="577" t="s">
        <v>162</v>
      </c>
      <c r="C19" s="509"/>
      <c r="D19" s="509"/>
      <c r="E19" s="578"/>
      <c r="F19" s="578"/>
      <c r="G19" s="578"/>
      <c r="H19" s="578"/>
      <c r="I19" s="578"/>
      <c r="J19" s="578"/>
      <c r="K19" s="578"/>
      <c r="L19" s="586">
        <v>166</v>
      </c>
      <c r="M19" s="586"/>
      <c r="N19" s="586"/>
      <c r="O19" s="586"/>
      <c r="P19" s="586"/>
      <c r="Q19" s="586"/>
      <c r="R19" s="587"/>
      <c r="S19" s="587"/>
      <c r="T19" s="587"/>
      <c r="U19" s="587"/>
      <c r="V19" s="588"/>
      <c r="W19" s="423"/>
      <c r="X19" s="424"/>
      <c r="Y19" s="424"/>
      <c r="Z19" s="424"/>
      <c r="AA19" s="424"/>
      <c r="AB19" s="424"/>
      <c r="AC19" s="595"/>
      <c r="AD19" s="595"/>
      <c r="AE19" s="595"/>
      <c r="AF19" s="595"/>
      <c r="AG19" s="595"/>
      <c r="AH19" s="595"/>
      <c r="AI19" s="595"/>
      <c r="AJ19" s="595"/>
      <c r="AK19" s="595"/>
      <c r="AL19" s="596"/>
      <c r="AM19" s="495"/>
      <c r="AN19" s="496"/>
      <c r="AO19" s="496"/>
      <c r="AP19" s="496"/>
      <c r="AQ19" s="496"/>
      <c r="AR19" s="496"/>
      <c r="AS19" s="496"/>
      <c r="AT19" s="497"/>
      <c r="AU19" s="498"/>
      <c r="AV19" s="499"/>
      <c r="AW19" s="499"/>
      <c r="AX19" s="499"/>
      <c r="AY19" s="500" t="s">
        <v>163</v>
      </c>
      <c r="AZ19" s="501"/>
      <c r="BA19" s="501"/>
      <c r="BB19" s="501"/>
      <c r="BC19" s="501"/>
      <c r="BD19" s="501"/>
      <c r="BE19" s="501"/>
      <c r="BF19" s="501"/>
      <c r="BG19" s="501"/>
      <c r="BH19" s="501"/>
      <c r="BI19" s="501"/>
      <c r="BJ19" s="501"/>
      <c r="BK19" s="501"/>
      <c r="BL19" s="501"/>
      <c r="BM19" s="502"/>
      <c r="BN19" s="466">
        <v>12284062</v>
      </c>
      <c r="BO19" s="467"/>
      <c r="BP19" s="467"/>
      <c r="BQ19" s="467"/>
      <c r="BR19" s="467"/>
      <c r="BS19" s="467"/>
      <c r="BT19" s="467"/>
      <c r="BU19" s="468"/>
      <c r="BV19" s="466">
        <v>12266490</v>
      </c>
      <c r="BW19" s="467"/>
      <c r="BX19" s="467"/>
      <c r="BY19" s="467"/>
      <c r="BZ19" s="467"/>
      <c r="CA19" s="467"/>
      <c r="CB19" s="467"/>
      <c r="CC19" s="468"/>
      <c r="CD19" s="200"/>
      <c r="CE19" s="573"/>
      <c r="CF19" s="573"/>
      <c r="CG19" s="573"/>
      <c r="CH19" s="573"/>
      <c r="CI19" s="573"/>
      <c r="CJ19" s="573"/>
      <c r="CK19" s="573"/>
      <c r="CL19" s="573"/>
      <c r="CM19" s="573"/>
      <c r="CN19" s="573"/>
      <c r="CO19" s="573"/>
      <c r="CP19" s="573"/>
      <c r="CQ19" s="573"/>
      <c r="CR19" s="573"/>
      <c r="CS19" s="574"/>
      <c r="CT19" s="463"/>
      <c r="CU19" s="464"/>
      <c r="CV19" s="464"/>
      <c r="CW19" s="464"/>
      <c r="CX19" s="464"/>
      <c r="CY19" s="464"/>
      <c r="CZ19" s="464"/>
      <c r="DA19" s="465"/>
      <c r="DB19" s="463"/>
      <c r="DC19" s="464"/>
      <c r="DD19" s="464"/>
      <c r="DE19" s="464"/>
      <c r="DF19" s="464"/>
      <c r="DG19" s="464"/>
      <c r="DH19" s="464"/>
      <c r="DI19" s="465"/>
      <c r="DJ19" s="185"/>
      <c r="DK19" s="185"/>
      <c r="DL19" s="185"/>
      <c r="DM19" s="185"/>
      <c r="DN19" s="185"/>
      <c r="DO19" s="185"/>
    </row>
    <row r="20" spans="1:119" ht="18.75" customHeight="1" thickBot="1">
      <c r="A20" s="186"/>
      <c r="B20" s="577" t="s">
        <v>164</v>
      </c>
      <c r="C20" s="509"/>
      <c r="D20" s="509"/>
      <c r="E20" s="578"/>
      <c r="F20" s="578"/>
      <c r="G20" s="578"/>
      <c r="H20" s="578"/>
      <c r="I20" s="578"/>
      <c r="J20" s="578"/>
      <c r="K20" s="578"/>
      <c r="L20" s="586">
        <v>12961</v>
      </c>
      <c r="M20" s="586"/>
      <c r="N20" s="586"/>
      <c r="O20" s="586"/>
      <c r="P20" s="586"/>
      <c r="Q20" s="586"/>
      <c r="R20" s="587"/>
      <c r="S20" s="587"/>
      <c r="T20" s="587"/>
      <c r="U20" s="587"/>
      <c r="V20" s="588"/>
      <c r="W20" s="484"/>
      <c r="X20" s="485"/>
      <c r="Y20" s="485"/>
      <c r="Z20" s="485"/>
      <c r="AA20" s="485"/>
      <c r="AB20" s="485"/>
      <c r="AC20" s="589"/>
      <c r="AD20" s="589"/>
      <c r="AE20" s="589"/>
      <c r="AF20" s="589"/>
      <c r="AG20" s="589"/>
      <c r="AH20" s="589"/>
      <c r="AI20" s="589"/>
      <c r="AJ20" s="589"/>
      <c r="AK20" s="589"/>
      <c r="AL20" s="590"/>
      <c r="AM20" s="591"/>
      <c r="AN20" s="521"/>
      <c r="AO20" s="521"/>
      <c r="AP20" s="521"/>
      <c r="AQ20" s="521"/>
      <c r="AR20" s="521"/>
      <c r="AS20" s="521"/>
      <c r="AT20" s="522"/>
      <c r="AU20" s="592"/>
      <c r="AV20" s="593"/>
      <c r="AW20" s="593"/>
      <c r="AX20" s="594"/>
      <c r="AY20" s="500"/>
      <c r="AZ20" s="501"/>
      <c r="BA20" s="501"/>
      <c r="BB20" s="501"/>
      <c r="BC20" s="501"/>
      <c r="BD20" s="501"/>
      <c r="BE20" s="501"/>
      <c r="BF20" s="501"/>
      <c r="BG20" s="501"/>
      <c r="BH20" s="501"/>
      <c r="BI20" s="501"/>
      <c r="BJ20" s="501"/>
      <c r="BK20" s="501"/>
      <c r="BL20" s="501"/>
      <c r="BM20" s="502"/>
      <c r="BN20" s="466"/>
      <c r="BO20" s="467"/>
      <c r="BP20" s="467"/>
      <c r="BQ20" s="467"/>
      <c r="BR20" s="467"/>
      <c r="BS20" s="467"/>
      <c r="BT20" s="467"/>
      <c r="BU20" s="468"/>
      <c r="BV20" s="466"/>
      <c r="BW20" s="467"/>
      <c r="BX20" s="467"/>
      <c r="BY20" s="467"/>
      <c r="BZ20" s="467"/>
      <c r="CA20" s="467"/>
      <c r="CB20" s="467"/>
      <c r="CC20" s="468"/>
      <c r="CD20" s="200"/>
      <c r="CE20" s="573"/>
      <c r="CF20" s="573"/>
      <c r="CG20" s="573"/>
      <c r="CH20" s="573"/>
      <c r="CI20" s="573"/>
      <c r="CJ20" s="573"/>
      <c r="CK20" s="573"/>
      <c r="CL20" s="573"/>
      <c r="CM20" s="573"/>
      <c r="CN20" s="573"/>
      <c r="CO20" s="573"/>
      <c r="CP20" s="573"/>
      <c r="CQ20" s="573"/>
      <c r="CR20" s="573"/>
      <c r="CS20" s="574"/>
      <c r="CT20" s="463"/>
      <c r="CU20" s="464"/>
      <c r="CV20" s="464"/>
      <c r="CW20" s="464"/>
      <c r="CX20" s="464"/>
      <c r="CY20" s="464"/>
      <c r="CZ20" s="464"/>
      <c r="DA20" s="465"/>
      <c r="DB20" s="463"/>
      <c r="DC20" s="464"/>
      <c r="DD20" s="464"/>
      <c r="DE20" s="464"/>
      <c r="DF20" s="464"/>
      <c r="DG20" s="464"/>
      <c r="DH20" s="464"/>
      <c r="DI20" s="465"/>
      <c r="DJ20" s="185"/>
      <c r="DK20" s="185"/>
      <c r="DL20" s="185"/>
      <c r="DM20" s="185"/>
      <c r="DN20" s="185"/>
      <c r="DO20" s="185"/>
    </row>
    <row r="21" spans="1:119" ht="18.75" customHeight="1">
      <c r="A21" s="186"/>
      <c r="B21" s="597" t="s">
        <v>165</v>
      </c>
      <c r="C21" s="598"/>
      <c r="D21" s="598"/>
      <c r="E21" s="598"/>
      <c r="F21" s="598"/>
      <c r="G21" s="598"/>
      <c r="H21" s="598"/>
      <c r="I21" s="598"/>
      <c r="J21" s="598"/>
      <c r="K21" s="598"/>
      <c r="L21" s="598"/>
      <c r="M21" s="598"/>
      <c r="N21" s="598"/>
      <c r="O21" s="598"/>
      <c r="P21" s="598"/>
      <c r="Q21" s="598"/>
      <c r="R21" s="598"/>
      <c r="S21" s="598"/>
      <c r="T21" s="598"/>
      <c r="U21" s="598"/>
      <c r="V21" s="598"/>
      <c r="W21" s="598"/>
      <c r="X21" s="598"/>
      <c r="Y21" s="598"/>
      <c r="Z21" s="598"/>
      <c r="AA21" s="598"/>
      <c r="AB21" s="598"/>
      <c r="AC21" s="598"/>
      <c r="AD21" s="598"/>
      <c r="AE21" s="598"/>
      <c r="AF21" s="598"/>
      <c r="AG21" s="598"/>
      <c r="AH21" s="598"/>
      <c r="AI21" s="598"/>
      <c r="AJ21" s="598"/>
      <c r="AK21" s="598"/>
      <c r="AL21" s="598"/>
      <c r="AM21" s="598"/>
      <c r="AN21" s="598"/>
      <c r="AO21" s="598"/>
      <c r="AP21" s="598"/>
      <c r="AQ21" s="598"/>
      <c r="AR21" s="598"/>
      <c r="AS21" s="598"/>
      <c r="AT21" s="598"/>
      <c r="AU21" s="598"/>
      <c r="AV21" s="598"/>
      <c r="AW21" s="598"/>
      <c r="AX21" s="599"/>
      <c r="AY21" s="500"/>
      <c r="AZ21" s="501"/>
      <c r="BA21" s="501"/>
      <c r="BB21" s="501"/>
      <c r="BC21" s="501"/>
      <c r="BD21" s="501"/>
      <c r="BE21" s="501"/>
      <c r="BF21" s="501"/>
      <c r="BG21" s="501"/>
      <c r="BH21" s="501"/>
      <c r="BI21" s="501"/>
      <c r="BJ21" s="501"/>
      <c r="BK21" s="501"/>
      <c r="BL21" s="501"/>
      <c r="BM21" s="502"/>
      <c r="BN21" s="466"/>
      <c r="BO21" s="467"/>
      <c r="BP21" s="467"/>
      <c r="BQ21" s="467"/>
      <c r="BR21" s="467"/>
      <c r="BS21" s="467"/>
      <c r="BT21" s="467"/>
      <c r="BU21" s="468"/>
      <c r="BV21" s="466"/>
      <c r="BW21" s="467"/>
      <c r="BX21" s="467"/>
      <c r="BY21" s="467"/>
      <c r="BZ21" s="467"/>
      <c r="CA21" s="467"/>
      <c r="CB21" s="467"/>
      <c r="CC21" s="468"/>
      <c r="CD21" s="200"/>
      <c r="CE21" s="573"/>
      <c r="CF21" s="573"/>
      <c r="CG21" s="573"/>
      <c r="CH21" s="573"/>
      <c r="CI21" s="573"/>
      <c r="CJ21" s="573"/>
      <c r="CK21" s="573"/>
      <c r="CL21" s="573"/>
      <c r="CM21" s="573"/>
      <c r="CN21" s="573"/>
      <c r="CO21" s="573"/>
      <c r="CP21" s="573"/>
      <c r="CQ21" s="573"/>
      <c r="CR21" s="573"/>
      <c r="CS21" s="574"/>
      <c r="CT21" s="463"/>
      <c r="CU21" s="464"/>
      <c r="CV21" s="464"/>
      <c r="CW21" s="464"/>
      <c r="CX21" s="464"/>
      <c r="CY21" s="464"/>
      <c r="CZ21" s="464"/>
      <c r="DA21" s="465"/>
      <c r="DB21" s="463"/>
      <c r="DC21" s="464"/>
      <c r="DD21" s="464"/>
      <c r="DE21" s="464"/>
      <c r="DF21" s="464"/>
      <c r="DG21" s="464"/>
      <c r="DH21" s="464"/>
      <c r="DI21" s="465"/>
      <c r="DJ21" s="185"/>
      <c r="DK21" s="185"/>
      <c r="DL21" s="185"/>
      <c r="DM21" s="185"/>
      <c r="DN21" s="185"/>
      <c r="DO21" s="185"/>
    </row>
    <row r="22" spans="1:119" ht="18.75" customHeight="1" thickBot="1">
      <c r="A22" s="186"/>
      <c r="B22" s="600" t="s">
        <v>166</v>
      </c>
      <c r="C22" s="601"/>
      <c r="D22" s="602"/>
      <c r="E22" s="478" t="s">
        <v>1</v>
      </c>
      <c r="F22" s="483"/>
      <c r="G22" s="483"/>
      <c r="H22" s="483"/>
      <c r="I22" s="483"/>
      <c r="J22" s="483"/>
      <c r="K22" s="473"/>
      <c r="L22" s="478" t="s">
        <v>167</v>
      </c>
      <c r="M22" s="483"/>
      <c r="N22" s="483"/>
      <c r="O22" s="483"/>
      <c r="P22" s="473"/>
      <c r="Q22" s="609" t="s">
        <v>168</v>
      </c>
      <c r="R22" s="610"/>
      <c r="S22" s="610"/>
      <c r="T22" s="610"/>
      <c r="U22" s="610"/>
      <c r="V22" s="611"/>
      <c r="W22" s="615" t="s">
        <v>169</v>
      </c>
      <c r="X22" s="601"/>
      <c r="Y22" s="602"/>
      <c r="Z22" s="478" t="s">
        <v>1</v>
      </c>
      <c r="AA22" s="483"/>
      <c r="AB22" s="483"/>
      <c r="AC22" s="483"/>
      <c r="AD22" s="483"/>
      <c r="AE22" s="483"/>
      <c r="AF22" s="483"/>
      <c r="AG22" s="473"/>
      <c r="AH22" s="628" t="s">
        <v>170</v>
      </c>
      <c r="AI22" s="483"/>
      <c r="AJ22" s="483"/>
      <c r="AK22" s="483"/>
      <c r="AL22" s="473"/>
      <c r="AM22" s="628" t="s">
        <v>171</v>
      </c>
      <c r="AN22" s="629"/>
      <c r="AO22" s="629"/>
      <c r="AP22" s="629"/>
      <c r="AQ22" s="629"/>
      <c r="AR22" s="630"/>
      <c r="AS22" s="609" t="s">
        <v>168</v>
      </c>
      <c r="AT22" s="610"/>
      <c r="AU22" s="610"/>
      <c r="AV22" s="610"/>
      <c r="AW22" s="610"/>
      <c r="AX22" s="634"/>
      <c r="AY22" s="636"/>
      <c r="AZ22" s="637"/>
      <c r="BA22" s="637"/>
      <c r="BB22" s="637"/>
      <c r="BC22" s="637"/>
      <c r="BD22" s="637"/>
      <c r="BE22" s="637"/>
      <c r="BF22" s="637"/>
      <c r="BG22" s="637"/>
      <c r="BH22" s="637"/>
      <c r="BI22" s="637"/>
      <c r="BJ22" s="637"/>
      <c r="BK22" s="637"/>
      <c r="BL22" s="637"/>
      <c r="BM22" s="638"/>
      <c r="BN22" s="639"/>
      <c r="BO22" s="640"/>
      <c r="BP22" s="640"/>
      <c r="BQ22" s="640"/>
      <c r="BR22" s="640"/>
      <c r="BS22" s="640"/>
      <c r="BT22" s="640"/>
      <c r="BU22" s="641"/>
      <c r="BV22" s="639"/>
      <c r="BW22" s="640"/>
      <c r="BX22" s="640"/>
      <c r="BY22" s="640"/>
      <c r="BZ22" s="640"/>
      <c r="CA22" s="640"/>
      <c r="CB22" s="640"/>
      <c r="CC22" s="641"/>
      <c r="CD22" s="200"/>
      <c r="CE22" s="573"/>
      <c r="CF22" s="573"/>
      <c r="CG22" s="573"/>
      <c r="CH22" s="573"/>
      <c r="CI22" s="573"/>
      <c r="CJ22" s="573"/>
      <c r="CK22" s="573"/>
      <c r="CL22" s="573"/>
      <c r="CM22" s="573"/>
      <c r="CN22" s="573"/>
      <c r="CO22" s="573"/>
      <c r="CP22" s="573"/>
      <c r="CQ22" s="573"/>
      <c r="CR22" s="573"/>
      <c r="CS22" s="574"/>
      <c r="CT22" s="463"/>
      <c r="CU22" s="464"/>
      <c r="CV22" s="464"/>
      <c r="CW22" s="464"/>
      <c r="CX22" s="464"/>
      <c r="CY22" s="464"/>
      <c r="CZ22" s="464"/>
      <c r="DA22" s="465"/>
      <c r="DB22" s="463"/>
      <c r="DC22" s="464"/>
      <c r="DD22" s="464"/>
      <c r="DE22" s="464"/>
      <c r="DF22" s="464"/>
      <c r="DG22" s="464"/>
      <c r="DH22" s="464"/>
      <c r="DI22" s="465"/>
      <c r="DJ22" s="185"/>
      <c r="DK22" s="185"/>
      <c r="DL22" s="185"/>
      <c r="DM22" s="185"/>
      <c r="DN22" s="185"/>
      <c r="DO22" s="185"/>
    </row>
    <row r="23" spans="1:119" ht="18.75" customHeight="1">
      <c r="A23" s="186"/>
      <c r="B23" s="603"/>
      <c r="C23" s="604"/>
      <c r="D23" s="605"/>
      <c r="E23" s="452"/>
      <c r="F23" s="457"/>
      <c r="G23" s="457"/>
      <c r="H23" s="457"/>
      <c r="I23" s="457"/>
      <c r="J23" s="457"/>
      <c r="K23" s="446"/>
      <c r="L23" s="452"/>
      <c r="M23" s="457"/>
      <c r="N23" s="457"/>
      <c r="O23" s="457"/>
      <c r="P23" s="446"/>
      <c r="Q23" s="612"/>
      <c r="R23" s="613"/>
      <c r="S23" s="613"/>
      <c r="T23" s="613"/>
      <c r="U23" s="613"/>
      <c r="V23" s="614"/>
      <c r="W23" s="616"/>
      <c r="X23" s="604"/>
      <c r="Y23" s="605"/>
      <c r="Z23" s="452"/>
      <c r="AA23" s="457"/>
      <c r="AB23" s="457"/>
      <c r="AC23" s="457"/>
      <c r="AD23" s="457"/>
      <c r="AE23" s="457"/>
      <c r="AF23" s="457"/>
      <c r="AG23" s="446"/>
      <c r="AH23" s="452"/>
      <c r="AI23" s="457"/>
      <c r="AJ23" s="457"/>
      <c r="AK23" s="457"/>
      <c r="AL23" s="446"/>
      <c r="AM23" s="631"/>
      <c r="AN23" s="632"/>
      <c r="AO23" s="632"/>
      <c r="AP23" s="632"/>
      <c r="AQ23" s="632"/>
      <c r="AR23" s="633"/>
      <c r="AS23" s="612"/>
      <c r="AT23" s="613"/>
      <c r="AU23" s="613"/>
      <c r="AV23" s="613"/>
      <c r="AW23" s="613"/>
      <c r="AX23" s="635"/>
      <c r="AY23" s="426" t="s">
        <v>172</v>
      </c>
      <c r="AZ23" s="427"/>
      <c r="BA23" s="427"/>
      <c r="BB23" s="427"/>
      <c r="BC23" s="427"/>
      <c r="BD23" s="427"/>
      <c r="BE23" s="427"/>
      <c r="BF23" s="427"/>
      <c r="BG23" s="427"/>
      <c r="BH23" s="427"/>
      <c r="BI23" s="427"/>
      <c r="BJ23" s="427"/>
      <c r="BK23" s="427"/>
      <c r="BL23" s="427"/>
      <c r="BM23" s="428"/>
      <c r="BN23" s="466">
        <v>14358630</v>
      </c>
      <c r="BO23" s="467"/>
      <c r="BP23" s="467"/>
      <c r="BQ23" s="467"/>
      <c r="BR23" s="467"/>
      <c r="BS23" s="467"/>
      <c r="BT23" s="467"/>
      <c r="BU23" s="468"/>
      <c r="BV23" s="466">
        <v>14700527</v>
      </c>
      <c r="BW23" s="467"/>
      <c r="BX23" s="467"/>
      <c r="BY23" s="467"/>
      <c r="BZ23" s="467"/>
      <c r="CA23" s="467"/>
      <c r="CB23" s="467"/>
      <c r="CC23" s="468"/>
      <c r="CD23" s="200"/>
      <c r="CE23" s="573"/>
      <c r="CF23" s="573"/>
      <c r="CG23" s="573"/>
      <c r="CH23" s="573"/>
      <c r="CI23" s="573"/>
      <c r="CJ23" s="573"/>
      <c r="CK23" s="573"/>
      <c r="CL23" s="573"/>
      <c r="CM23" s="573"/>
      <c r="CN23" s="573"/>
      <c r="CO23" s="573"/>
      <c r="CP23" s="573"/>
      <c r="CQ23" s="573"/>
      <c r="CR23" s="573"/>
      <c r="CS23" s="574"/>
      <c r="CT23" s="463"/>
      <c r="CU23" s="464"/>
      <c r="CV23" s="464"/>
      <c r="CW23" s="464"/>
      <c r="CX23" s="464"/>
      <c r="CY23" s="464"/>
      <c r="CZ23" s="464"/>
      <c r="DA23" s="465"/>
      <c r="DB23" s="463"/>
      <c r="DC23" s="464"/>
      <c r="DD23" s="464"/>
      <c r="DE23" s="464"/>
      <c r="DF23" s="464"/>
      <c r="DG23" s="464"/>
      <c r="DH23" s="464"/>
      <c r="DI23" s="465"/>
      <c r="DJ23" s="185"/>
      <c r="DK23" s="185"/>
      <c r="DL23" s="185"/>
      <c r="DM23" s="185"/>
      <c r="DN23" s="185"/>
      <c r="DO23" s="185"/>
    </row>
    <row r="24" spans="1:119" ht="18.75" customHeight="1" thickBot="1">
      <c r="A24" s="186"/>
      <c r="B24" s="603"/>
      <c r="C24" s="604"/>
      <c r="D24" s="605"/>
      <c r="E24" s="516" t="s">
        <v>173</v>
      </c>
      <c r="F24" s="496"/>
      <c r="G24" s="496"/>
      <c r="H24" s="496"/>
      <c r="I24" s="496"/>
      <c r="J24" s="496"/>
      <c r="K24" s="497"/>
      <c r="L24" s="517">
        <v>1</v>
      </c>
      <c r="M24" s="518"/>
      <c r="N24" s="518"/>
      <c r="O24" s="518"/>
      <c r="P24" s="557"/>
      <c r="Q24" s="517">
        <v>9200</v>
      </c>
      <c r="R24" s="518"/>
      <c r="S24" s="518"/>
      <c r="T24" s="518"/>
      <c r="U24" s="518"/>
      <c r="V24" s="557"/>
      <c r="W24" s="616"/>
      <c r="X24" s="604"/>
      <c r="Y24" s="605"/>
      <c r="Z24" s="516" t="s">
        <v>174</v>
      </c>
      <c r="AA24" s="496"/>
      <c r="AB24" s="496"/>
      <c r="AC24" s="496"/>
      <c r="AD24" s="496"/>
      <c r="AE24" s="496"/>
      <c r="AF24" s="496"/>
      <c r="AG24" s="497"/>
      <c r="AH24" s="517">
        <v>240</v>
      </c>
      <c r="AI24" s="518"/>
      <c r="AJ24" s="518"/>
      <c r="AK24" s="518"/>
      <c r="AL24" s="557"/>
      <c r="AM24" s="517">
        <v>753600</v>
      </c>
      <c r="AN24" s="518"/>
      <c r="AO24" s="518"/>
      <c r="AP24" s="518"/>
      <c r="AQ24" s="518"/>
      <c r="AR24" s="557"/>
      <c r="AS24" s="517">
        <v>3140</v>
      </c>
      <c r="AT24" s="518"/>
      <c r="AU24" s="518"/>
      <c r="AV24" s="518"/>
      <c r="AW24" s="518"/>
      <c r="AX24" s="519"/>
      <c r="AY24" s="636" t="s">
        <v>175</v>
      </c>
      <c r="AZ24" s="637"/>
      <c r="BA24" s="637"/>
      <c r="BB24" s="637"/>
      <c r="BC24" s="637"/>
      <c r="BD24" s="637"/>
      <c r="BE24" s="637"/>
      <c r="BF24" s="637"/>
      <c r="BG24" s="637"/>
      <c r="BH24" s="637"/>
      <c r="BI24" s="637"/>
      <c r="BJ24" s="637"/>
      <c r="BK24" s="637"/>
      <c r="BL24" s="637"/>
      <c r="BM24" s="638"/>
      <c r="BN24" s="466">
        <v>12783525</v>
      </c>
      <c r="BO24" s="467"/>
      <c r="BP24" s="467"/>
      <c r="BQ24" s="467"/>
      <c r="BR24" s="467"/>
      <c r="BS24" s="467"/>
      <c r="BT24" s="467"/>
      <c r="BU24" s="468"/>
      <c r="BV24" s="466">
        <v>12981649</v>
      </c>
      <c r="BW24" s="467"/>
      <c r="BX24" s="467"/>
      <c r="BY24" s="467"/>
      <c r="BZ24" s="467"/>
      <c r="CA24" s="467"/>
      <c r="CB24" s="467"/>
      <c r="CC24" s="468"/>
      <c r="CD24" s="200"/>
      <c r="CE24" s="573"/>
      <c r="CF24" s="573"/>
      <c r="CG24" s="573"/>
      <c r="CH24" s="573"/>
      <c r="CI24" s="573"/>
      <c r="CJ24" s="573"/>
      <c r="CK24" s="573"/>
      <c r="CL24" s="573"/>
      <c r="CM24" s="573"/>
      <c r="CN24" s="573"/>
      <c r="CO24" s="573"/>
      <c r="CP24" s="573"/>
      <c r="CQ24" s="573"/>
      <c r="CR24" s="573"/>
      <c r="CS24" s="574"/>
      <c r="CT24" s="463"/>
      <c r="CU24" s="464"/>
      <c r="CV24" s="464"/>
      <c r="CW24" s="464"/>
      <c r="CX24" s="464"/>
      <c r="CY24" s="464"/>
      <c r="CZ24" s="464"/>
      <c r="DA24" s="465"/>
      <c r="DB24" s="463"/>
      <c r="DC24" s="464"/>
      <c r="DD24" s="464"/>
      <c r="DE24" s="464"/>
      <c r="DF24" s="464"/>
      <c r="DG24" s="464"/>
      <c r="DH24" s="464"/>
      <c r="DI24" s="465"/>
      <c r="DJ24" s="185"/>
      <c r="DK24" s="185"/>
      <c r="DL24" s="185"/>
      <c r="DM24" s="185"/>
      <c r="DN24" s="185"/>
      <c r="DO24" s="185"/>
    </row>
    <row r="25" spans="1:119" s="185" customFormat="1" ht="18.75" customHeight="1">
      <c r="A25" s="186"/>
      <c r="B25" s="603"/>
      <c r="C25" s="604"/>
      <c r="D25" s="605"/>
      <c r="E25" s="516" t="s">
        <v>176</v>
      </c>
      <c r="F25" s="496"/>
      <c r="G25" s="496"/>
      <c r="H25" s="496"/>
      <c r="I25" s="496"/>
      <c r="J25" s="496"/>
      <c r="K25" s="497"/>
      <c r="L25" s="517">
        <v>1</v>
      </c>
      <c r="M25" s="518"/>
      <c r="N25" s="518"/>
      <c r="O25" s="518"/>
      <c r="P25" s="557"/>
      <c r="Q25" s="517">
        <v>7000</v>
      </c>
      <c r="R25" s="518"/>
      <c r="S25" s="518"/>
      <c r="T25" s="518"/>
      <c r="U25" s="518"/>
      <c r="V25" s="557"/>
      <c r="W25" s="616"/>
      <c r="X25" s="604"/>
      <c r="Y25" s="605"/>
      <c r="Z25" s="516" t="s">
        <v>177</v>
      </c>
      <c r="AA25" s="496"/>
      <c r="AB25" s="496"/>
      <c r="AC25" s="496"/>
      <c r="AD25" s="496"/>
      <c r="AE25" s="496"/>
      <c r="AF25" s="496"/>
      <c r="AG25" s="497"/>
      <c r="AH25" s="517" t="s">
        <v>178</v>
      </c>
      <c r="AI25" s="518"/>
      <c r="AJ25" s="518"/>
      <c r="AK25" s="518"/>
      <c r="AL25" s="557"/>
      <c r="AM25" s="517" t="s">
        <v>179</v>
      </c>
      <c r="AN25" s="518"/>
      <c r="AO25" s="518"/>
      <c r="AP25" s="518"/>
      <c r="AQ25" s="518"/>
      <c r="AR25" s="557"/>
      <c r="AS25" s="517" t="s">
        <v>132</v>
      </c>
      <c r="AT25" s="518"/>
      <c r="AU25" s="518"/>
      <c r="AV25" s="518"/>
      <c r="AW25" s="518"/>
      <c r="AX25" s="519"/>
      <c r="AY25" s="426" t="s">
        <v>180</v>
      </c>
      <c r="AZ25" s="427"/>
      <c r="BA25" s="427"/>
      <c r="BB25" s="427"/>
      <c r="BC25" s="427"/>
      <c r="BD25" s="427"/>
      <c r="BE25" s="427"/>
      <c r="BF25" s="427"/>
      <c r="BG25" s="427"/>
      <c r="BH25" s="427"/>
      <c r="BI25" s="427"/>
      <c r="BJ25" s="427"/>
      <c r="BK25" s="427"/>
      <c r="BL25" s="427"/>
      <c r="BM25" s="428"/>
      <c r="BN25" s="429">
        <v>218053</v>
      </c>
      <c r="BO25" s="430"/>
      <c r="BP25" s="430"/>
      <c r="BQ25" s="430"/>
      <c r="BR25" s="430"/>
      <c r="BS25" s="430"/>
      <c r="BT25" s="430"/>
      <c r="BU25" s="431"/>
      <c r="BV25" s="429">
        <v>271603</v>
      </c>
      <c r="BW25" s="430"/>
      <c r="BX25" s="430"/>
      <c r="BY25" s="430"/>
      <c r="BZ25" s="430"/>
      <c r="CA25" s="430"/>
      <c r="CB25" s="430"/>
      <c r="CC25" s="431"/>
      <c r="CD25" s="200"/>
      <c r="CE25" s="573"/>
      <c r="CF25" s="573"/>
      <c r="CG25" s="573"/>
      <c r="CH25" s="573"/>
      <c r="CI25" s="573"/>
      <c r="CJ25" s="573"/>
      <c r="CK25" s="573"/>
      <c r="CL25" s="573"/>
      <c r="CM25" s="573"/>
      <c r="CN25" s="573"/>
      <c r="CO25" s="573"/>
      <c r="CP25" s="573"/>
      <c r="CQ25" s="573"/>
      <c r="CR25" s="573"/>
      <c r="CS25" s="574"/>
      <c r="CT25" s="463"/>
      <c r="CU25" s="464"/>
      <c r="CV25" s="464"/>
      <c r="CW25" s="464"/>
      <c r="CX25" s="464"/>
      <c r="CY25" s="464"/>
      <c r="CZ25" s="464"/>
      <c r="DA25" s="465"/>
      <c r="DB25" s="463"/>
      <c r="DC25" s="464"/>
      <c r="DD25" s="464"/>
      <c r="DE25" s="464"/>
      <c r="DF25" s="464"/>
      <c r="DG25" s="464"/>
      <c r="DH25" s="464"/>
      <c r="DI25" s="465"/>
    </row>
    <row r="26" spans="1:119" s="185" customFormat="1" ht="18.75" customHeight="1">
      <c r="A26" s="186"/>
      <c r="B26" s="603"/>
      <c r="C26" s="604"/>
      <c r="D26" s="605"/>
      <c r="E26" s="516" t="s">
        <v>181</v>
      </c>
      <c r="F26" s="496"/>
      <c r="G26" s="496"/>
      <c r="H26" s="496"/>
      <c r="I26" s="496"/>
      <c r="J26" s="496"/>
      <c r="K26" s="497"/>
      <c r="L26" s="517">
        <v>1</v>
      </c>
      <c r="M26" s="518"/>
      <c r="N26" s="518"/>
      <c r="O26" s="518"/>
      <c r="P26" s="557"/>
      <c r="Q26" s="517">
        <v>5900</v>
      </c>
      <c r="R26" s="518"/>
      <c r="S26" s="518"/>
      <c r="T26" s="518"/>
      <c r="U26" s="518"/>
      <c r="V26" s="557"/>
      <c r="W26" s="616"/>
      <c r="X26" s="604"/>
      <c r="Y26" s="605"/>
      <c r="Z26" s="516" t="s">
        <v>182</v>
      </c>
      <c r="AA26" s="626"/>
      <c r="AB26" s="626"/>
      <c r="AC26" s="626"/>
      <c r="AD26" s="626"/>
      <c r="AE26" s="626"/>
      <c r="AF26" s="626"/>
      <c r="AG26" s="627"/>
      <c r="AH26" s="517">
        <v>15</v>
      </c>
      <c r="AI26" s="518"/>
      <c r="AJ26" s="518"/>
      <c r="AK26" s="518"/>
      <c r="AL26" s="557"/>
      <c r="AM26" s="517">
        <v>55590</v>
      </c>
      <c r="AN26" s="518"/>
      <c r="AO26" s="518"/>
      <c r="AP26" s="518"/>
      <c r="AQ26" s="518"/>
      <c r="AR26" s="557"/>
      <c r="AS26" s="517">
        <v>3706</v>
      </c>
      <c r="AT26" s="518"/>
      <c r="AU26" s="518"/>
      <c r="AV26" s="518"/>
      <c r="AW26" s="518"/>
      <c r="AX26" s="519"/>
      <c r="AY26" s="469" t="s">
        <v>183</v>
      </c>
      <c r="AZ26" s="470"/>
      <c r="BA26" s="470"/>
      <c r="BB26" s="470"/>
      <c r="BC26" s="470"/>
      <c r="BD26" s="470"/>
      <c r="BE26" s="470"/>
      <c r="BF26" s="470"/>
      <c r="BG26" s="470"/>
      <c r="BH26" s="470"/>
      <c r="BI26" s="470"/>
      <c r="BJ26" s="470"/>
      <c r="BK26" s="470"/>
      <c r="BL26" s="470"/>
      <c r="BM26" s="471"/>
      <c r="BN26" s="466" t="s">
        <v>184</v>
      </c>
      <c r="BO26" s="467"/>
      <c r="BP26" s="467"/>
      <c r="BQ26" s="467"/>
      <c r="BR26" s="467"/>
      <c r="BS26" s="467"/>
      <c r="BT26" s="467"/>
      <c r="BU26" s="468"/>
      <c r="BV26" s="466" t="s">
        <v>185</v>
      </c>
      <c r="BW26" s="467"/>
      <c r="BX26" s="467"/>
      <c r="BY26" s="467"/>
      <c r="BZ26" s="467"/>
      <c r="CA26" s="467"/>
      <c r="CB26" s="467"/>
      <c r="CC26" s="468"/>
      <c r="CD26" s="200"/>
      <c r="CE26" s="573"/>
      <c r="CF26" s="573"/>
      <c r="CG26" s="573"/>
      <c r="CH26" s="573"/>
      <c r="CI26" s="573"/>
      <c r="CJ26" s="573"/>
      <c r="CK26" s="573"/>
      <c r="CL26" s="573"/>
      <c r="CM26" s="573"/>
      <c r="CN26" s="573"/>
      <c r="CO26" s="573"/>
      <c r="CP26" s="573"/>
      <c r="CQ26" s="573"/>
      <c r="CR26" s="573"/>
      <c r="CS26" s="574"/>
      <c r="CT26" s="463"/>
      <c r="CU26" s="464"/>
      <c r="CV26" s="464"/>
      <c r="CW26" s="464"/>
      <c r="CX26" s="464"/>
      <c r="CY26" s="464"/>
      <c r="CZ26" s="464"/>
      <c r="DA26" s="465"/>
      <c r="DB26" s="463"/>
      <c r="DC26" s="464"/>
      <c r="DD26" s="464"/>
      <c r="DE26" s="464"/>
      <c r="DF26" s="464"/>
      <c r="DG26" s="464"/>
      <c r="DH26" s="464"/>
      <c r="DI26" s="465"/>
    </row>
    <row r="27" spans="1:119" ht="18.75" customHeight="1" thickBot="1">
      <c r="A27" s="186"/>
      <c r="B27" s="603"/>
      <c r="C27" s="604"/>
      <c r="D27" s="605"/>
      <c r="E27" s="516" t="s">
        <v>186</v>
      </c>
      <c r="F27" s="496"/>
      <c r="G27" s="496"/>
      <c r="H27" s="496"/>
      <c r="I27" s="496"/>
      <c r="J27" s="496"/>
      <c r="K27" s="497"/>
      <c r="L27" s="517">
        <v>1</v>
      </c>
      <c r="M27" s="518"/>
      <c r="N27" s="518"/>
      <c r="O27" s="518"/>
      <c r="P27" s="557"/>
      <c r="Q27" s="517">
        <v>4480</v>
      </c>
      <c r="R27" s="518"/>
      <c r="S27" s="518"/>
      <c r="T27" s="518"/>
      <c r="U27" s="518"/>
      <c r="V27" s="557"/>
      <c r="W27" s="616"/>
      <c r="X27" s="604"/>
      <c r="Y27" s="605"/>
      <c r="Z27" s="516" t="s">
        <v>187</v>
      </c>
      <c r="AA27" s="496"/>
      <c r="AB27" s="496"/>
      <c r="AC27" s="496"/>
      <c r="AD27" s="496"/>
      <c r="AE27" s="496"/>
      <c r="AF27" s="496"/>
      <c r="AG27" s="497"/>
      <c r="AH27" s="517">
        <v>4</v>
      </c>
      <c r="AI27" s="518"/>
      <c r="AJ27" s="518"/>
      <c r="AK27" s="518"/>
      <c r="AL27" s="557"/>
      <c r="AM27" s="517">
        <v>16352</v>
      </c>
      <c r="AN27" s="518"/>
      <c r="AO27" s="518"/>
      <c r="AP27" s="518"/>
      <c r="AQ27" s="518"/>
      <c r="AR27" s="557"/>
      <c r="AS27" s="517">
        <v>4088</v>
      </c>
      <c r="AT27" s="518"/>
      <c r="AU27" s="518"/>
      <c r="AV27" s="518"/>
      <c r="AW27" s="518"/>
      <c r="AX27" s="519"/>
      <c r="AY27" s="558" t="s">
        <v>188</v>
      </c>
      <c r="AZ27" s="559"/>
      <c r="BA27" s="559"/>
      <c r="BB27" s="559"/>
      <c r="BC27" s="559"/>
      <c r="BD27" s="559"/>
      <c r="BE27" s="559"/>
      <c r="BF27" s="559"/>
      <c r="BG27" s="559"/>
      <c r="BH27" s="559"/>
      <c r="BI27" s="559"/>
      <c r="BJ27" s="559"/>
      <c r="BK27" s="559"/>
      <c r="BL27" s="559"/>
      <c r="BM27" s="560"/>
      <c r="BN27" s="639">
        <v>170000</v>
      </c>
      <c r="BO27" s="640"/>
      <c r="BP27" s="640"/>
      <c r="BQ27" s="640"/>
      <c r="BR27" s="640"/>
      <c r="BS27" s="640"/>
      <c r="BT27" s="640"/>
      <c r="BU27" s="641"/>
      <c r="BV27" s="639">
        <v>170000</v>
      </c>
      <c r="BW27" s="640"/>
      <c r="BX27" s="640"/>
      <c r="BY27" s="640"/>
      <c r="BZ27" s="640"/>
      <c r="CA27" s="640"/>
      <c r="CB27" s="640"/>
      <c r="CC27" s="641"/>
      <c r="CD27" s="202"/>
      <c r="CE27" s="573"/>
      <c r="CF27" s="573"/>
      <c r="CG27" s="573"/>
      <c r="CH27" s="573"/>
      <c r="CI27" s="573"/>
      <c r="CJ27" s="573"/>
      <c r="CK27" s="573"/>
      <c r="CL27" s="573"/>
      <c r="CM27" s="573"/>
      <c r="CN27" s="573"/>
      <c r="CO27" s="573"/>
      <c r="CP27" s="573"/>
      <c r="CQ27" s="573"/>
      <c r="CR27" s="573"/>
      <c r="CS27" s="574"/>
      <c r="CT27" s="463"/>
      <c r="CU27" s="464"/>
      <c r="CV27" s="464"/>
      <c r="CW27" s="464"/>
      <c r="CX27" s="464"/>
      <c r="CY27" s="464"/>
      <c r="CZ27" s="464"/>
      <c r="DA27" s="465"/>
      <c r="DB27" s="463"/>
      <c r="DC27" s="464"/>
      <c r="DD27" s="464"/>
      <c r="DE27" s="464"/>
      <c r="DF27" s="464"/>
      <c r="DG27" s="464"/>
      <c r="DH27" s="464"/>
      <c r="DI27" s="465"/>
      <c r="DJ27" s="185"/>
      <c r="DK27" s="185"/>
      <c r="DL27" s="185"/>
      <c r="DM27" s="185"/>
      <c r="DN27" s="185"/>
      <c r="DO27" s="185"/>
    </row>
    <row r="28" spans="1:119" ht="18.75" customHeight="1">
      <c r="A28" s="186"/>
      <c r="B28" s="603"/>
      <c r="C28" s="604"/>
      <c r="D28" s="605"/>
      <c r="E28" s="516" t="s">
        <v>189</v>
      </c>
      <c r="F28" s="496"/>
      <c r="G28" s="496"/>
      <c r="H28" s="496"/>
      <c r="I28" s="496"/>
      <c r="J28" s="496"/>
      <c r="K28" s="497"/>
      <c r="L28" s="517">
        <v>1</v>
      </c>
      <c r="M28" s="518"/>
      <c r="N28" s="518"/>
      <c r="O28" s="518"/>
      <c r="P28" s="557"/>
      <c r="Q28" s="517">
        <v>3950</v>
      </c>
      <c r="R28" s="518"/>
      <c r="S28" s="518"/>
      <c r="T28" s="518"/>
      <c r="U28" s="518"/>
      <c r="V28" s="557"/>
      <c r="W28" s="616"/>
      <c r="X28" s="604"/>
      <c r="Y28" s="605"/>
      <c r="Z28" s="516" t="s">
        <v>190</v>
      </c>
      <c r="AA28" s="496"/>
      <c r="AB28" s="496"/>
      <c r="AC28" s="496"/>
      <c r="AD28" s="496"/>
      <c r="AE28" s="496"/>
      <c r="AF28" s="496"/>
      <c r="AG28" s="497"/>
      <c r="AH28" s="517" t="s">
        <v>185</v>
      </c>
      <c r="AI28" s="518"/>
      <c r="AJ28" s="518"/>
      <c r="AK28" s="518"/>
      <c r="AL28" s="557"/>
      <c r="AM28" s="517" t="s">
        <v>191</v>
      </c>
      <c r="AN28" s="518"/>
      <c r="AO28" s="518"/>
      <c r="AP28" s="518"/>
      <c r="AQ28" s="518"/>
      <c r="AR28" s="557"/>
      <c r="AS28" s="517" t="s">
        <v>185</v>
      </c>
      <c r="AT28" s="518"/>
      <c r="AU28" s="518"/>
      <c r="AV28" s="518"/>
      <c r="AW28" s="518"/>
      <c r="AX28" s="519"/>
      <c r="AY28" s="642" t="s">
        <v>192</v>
      </c>
      <c r="AZ28" s="643"/>
      <c r="BA28" s="643"/>
      <c r="BB28" s="644"/>
      <c r="BC28" s="426" t="s">
        <v>48</v>
      </c>
      <c r="BD28" s="427"/>
      <c r="BE28" s="427"/>
      <c r="BF28" s="427"/>
      <c r="BG28" s="427"/>
      <c r="BH28" s="427"/>
      <c r="BI28" s="427"/>
      <c r="BJ28" s="427"/>
      <c r="BK28" s="427"/>
      <c r="BL28" s="427"/>
      <c r="BM28" s="428"/>
      <c r="BN28" s="429">
        <v>2102819</v>
      </c>
      <c r="BO28" s="430"/>
      <c r="BP28" s="430"/>
      <c r="BQ28" s="430"/>
      <c r="BR28" s="430"/>
      <c r="BS28" s="430"/>
      <c r="BT28" s="430"/>
      <c r="BU28" s="431"/>
      <c r="BV28" s="429">
        <v>2066616</v>
      </c>
      <c r="BW28" s="430"/>
      <c r="BX28" s="430"/>
      <c r="BY28" s="430"/>
      <c r="BZ28" s="430"/>
      <c r="CA28" s="430"/>
      <c r="CB28" s="430"/>
      <c r="CC28" s="431"/>
      <c r="CD28" s="200"/>
      <c r="CE28" s="573"/>
      <c r="CF28" s="573"/>
      <c r="CG28" s="573"/>
      <c r="CH28" s="573"/>
      <c r="CI28" s="573"/>
      <c r="CJ28" s="573"/>
      <c r="CK28" s="573"/>
      <c r="CL28" s="573"/>
      <c r="CM28" s="573"/>
      <c r="CN28" s="573"/>
      <c r="CO28" s="573"/>
      <c r="CP28" s="573"/>
      <c r="CQ28" s="573"/>
      <c r="CR28" s="573"/>
      <c r="CS28" s="574"/>
      <c r="CT28" s="463"/>
      <c r="CU28" s="464"/>
      <c r="CV28" s="464"/>
      <c r="CW28" s="464"/>
      <c r="CX28" s="464"/>
      <c r="CY28" s="464"/>
      <c r="CZ28" s="464"/>
      <c r="DA28" s="465"/>
      <c r="DB28" s="463"/>
      <c r="DC28" s="464"/>
      <c r="DD28" s="464"/>
      <c r="DE28" s="464"/>
      <c r="DF28" s="464"/>
      <c r="DG28" s="464"/>
      <c r="DH28" s="464"/>
      <c r="DI28" s="465"/>
      <c r="DJ28" s="185"/>
      <c r="DK28" s="185"/>
      <c r="DL28" s="185"/>
      <c r="DM28" s="185"/>
      <c r="DN28" s="185"/>
      <c r="DO28" s="185"/>
    </row>
    <row r="29" spans="1:119" ht="18.75" customHeight="1">
      <c r="A29" s="186"/>
      <c r="B29" s="603"/>
      <c r="C29" s="604"/>
      <c r="D29" s="605"/>
      <c r="E29" s="516" t="s">
        <v>193</v>
      </c>
      <c r="F29" s="496"/>
      <c r="G29" s="496"/>
      <c r="H29" s="496"/>
      <c r="I29" s="496"/>
      <c r="J29" s="496"/>
      <c r="K29" s="497"/>
      <c r="L29" s="517">
        <v>16</v>
      </c>
      <c r="M29" s="518"/>
      <c r="N29" s="518"/>
      <c r="O29" s="518"/>
      <c r="P29" s="557"/>
      <c r="Q29" s="517">
        <v>3700</v>
      </c>
      <c r="R29" s="518"/>
      <c r="S29" s="518"/>
      <c r="T29" s="518"/>
      <c r="U29" s="518"/>
      <c r="V29" s="557"/>
      <c r="W29" s="617"/>
      <c r="X29" s="618"/>
      <c r="Y29" s="619"/>
      <c r="Z29" s="516" t="s">
        <v>194</v>
      </c>
      <c r="AA29" s="496"/>
      <c r="AB29" s="496"/>
      <c r="AC29" s="496"/>
      <c r="AD29" s="496"/>
      <c r="AE29" s="496"/>
      <c r="AF29" s="496"/>
      <c r="AG29" s="497"/>
      <c r="AH29" s="517">
        <v>244</v>
      </c>
      <c r="AI29" s="518"/>
      <c r="AJ29" s="518"/>
      <c r="AK29" s="518"/>
      <c r="AL29" s="557"/>
      <c r="AM29" s="517">
        <v>769952</v>
      </c>
      <c r="AN29" s="518"/>
      <c r="AO29" s="518"/>
      <c r="AP29" s="518"/>
      <c r="AQ29" s="518"/>
      <c r="AR29" s="557"/>
      <c r="AS29" s="517">
        <v>3156</v>
      </c>
      <c r="AT29" s="518"/>
      <c r="AU29" s="518"/>
      <c r="AV29" s="518"/>
      <c r="AW29" s="518"/>
      <c r="AX29" s="519"/>
      <c r="AY29" s="645"/>
      <c r="AZ29" s="646"/>
      <c r="BA29" s="646"/>
      <c r="BB29" s="647"/>
      <c r="BC29" s="500" t="s">
        <v>195</v>
      </c>
      <c r="BD29" s="501"/>
      <c r="BE29" s="501"/>
      <c r="BF29" s="501"/>
      <c r="BG29" s="501"/>
      <c r="BH29" s="501"/>
      <c r="BI29" s="501"/>
      <c r="BJ29" s="501"/>
      <c r="BK29" s="501"/>
      <c r="BL29" s="501"/>
      <c r="BM29" s="502"/>
      <c r="BN29" s="466">
        <v>16397</v>
      </c>
      <c r="BO29" s="467"/>
      <c r="BP29" s="467"/>
      <c r="BQ29" s="467"/>
      <c r="BR29" s="467"/>
      <c r="BS29" s="467"/>
      <c r="BT29" s="467"/>
      <c r="BU29" s="468"/>
      <c r="BV29" s="466">
        <v>11026</v>
      </c>
      <c r="BW29" s="467"/>
      <c r="BX29" s="467"/>
      <c r="BY29" s="467"/>
      <c r="BZ29" s="467"/>
      <c r="CA29" s="467"/>
      <c r="CB29" s="467"/>
      <c r="CC29" s="468"/>
      <c r="CD29" s="202"/>
      <c r="CE29" s="573"/>
      <c r="CF29" s="573"/>
      <c r="CG29" s="573"/>
      <c r="CH29" s="573"/>
      <c r="CI29" s="573"/>
      <c r="CJ29" s="573"/>
      <c r="CK29" s="573"/>
      <c r="CL29" s="573"/>
      <c r="CM29" s="573"/>
      <c r="CN29" s="573"/>
      <c r="CO29" s="573"/>
      <c r="CP29" s="573"/>
      <c r="CQ29" s="573"/>
      <c r="CR29" s="573"/>
      <c r="CS29" s="574"/>
      <c r="CT29" s="463"/>
      <c r="CU29" s="464"/>
      <c r="CV29" s="464"/>
      <c r="CW29" s="464"/>
      <c r="CX29" s="464"/>
      <c r="CY29" s="464"/>
      <c r="CZ29" s="464"/>
      <c r="DA29" s="465"/>
      <c r="DB29" s="463"/>
      <c r="DC29" s="464"/>
      <c r="DD29" s="464"/>
      <c r="DE29" s="464"/>
      <c r="DF29" s="464"/>
      <c r="DG29" s="464"/>
      <c r="DH29" s="464"/>
      <c r="DI29" s="465"/>
      <c r="DJ29" s="185"/>
      <c r="DK29" s="185"/>
      <c r="DL29" s="185"/>
      <c r="DM29" s="185"/>
      <c r="DN29" s="185"/>
      <c r="DO29" s="185"/>
    </row>
    <row r="30" spans="1:119" ht="18.75" customHeight="1" thickBot="1">
      <c r="A30" s="186"/>
      <c r="B30" s="606"/>
      <c r="C30" s="607"/>
      <c r="D30" s="608"/>
      <c r="E30" s="520"/>
      <c r="F30" s="521"/>
      <c r="G30" s="521"/>
      <c r="H30" s="521"/>
      <c r="I30" s="521"/>
      <c r="J30" s="521"/>
      <c r="K30" s="522"/>
      <c r="L30" s="620"/>
      <c r="M30" s="621"/>
      <c r="N30" s="621"/>
      <c r="O30" s="621"/>
      <c r="P30" s="622"/>
      <c r="Q30" s="620"/>
      <c r="R30" s="621"/>
      <c r="S30" s="621"/>
      <c r="T30" s="621"/>
      <c r="U30" s="621"/>
      <c r="V30" s="622"/>
      <c r="W30" s="623" t="s">
        <v>196</v>
      </c>
      <c r="X30" s="624"/>
      <c r="Y30" s="624"/>
      <c r="Z30" s="624"/>
      <c r="AA30" s="624"/>
      <c r="AB30" s="624"/>
      <c r="AC30" s="624"/>
      <c r="AD30" s="624"/>
      <c r="AE30" s="624"/>
      <c r="AF30" s="624"/>
      <c r="AG30" s="625"/>
      <c r="AH30" s="582">
        <v>99.5</v>
      </c>
      <c r="AI30" s="583"/>
      <c r="AJ30" s="583"/>
      <c r="AK30" s="583"/>
      <c r="AL30" s="583"/>
      <c r="AM30" s="583"/>
      <c r="AN30" s="583"/>
      <c r="AO30" s="583"/>
      <c r="AP30" s="583"/>
      <c r="AQ30" s="583"/>
      <c r="AR30" s="583"/>
      <c r="AS30" s="583"/>
      <c r="AT30" s="583"/>
      <c r="AU30" s="583"/>
      <c r="AV30" s="583"/>
      <c r="AW30" s="583"/>
      <c r="AX30" s="585"/>
      <c r="AY30" s="648"/>
      <c r="AZ30" s="649"/>
      <c r="BA30" s="649"/>
      <c r="BB30" s="650"/>
      <c r="BC30" s="636" t="s">
        <v>50</v>
      </c>
      <c r="BD30" s="637"/>
      <c r="BE30" s="637"/>
      <c r="BF30" s="637"/>
      <c r="BG30" s="637"/>
      <c r="BH30" s="637"/>
      <c r="BI30" s="637"/>
      <c r="BJ30" s="637"/>
      <c r="BK30" s="637"/>
      <c r="BL30" s="637"/>
      <c r="BM30" s="638"/>
      <c r="BN30" s="639">
        <v>1358778</v>
      </c>
      <c r="BO30" s="640"/>
      <c r="BP30" s="640"/>
      <c r="BQ30" s="640"/>
      <c r="BR30" s="640"/>
      <c r="BS30" s="640"/>
      <c r="BT30" s="640"/>
      <c r="BU30" s="641"/>
      <c r="BV30" s="639">
        <v>1177999</v>
      </c>
      <c r="BW30" s="640"/>
      <c r="BX30" s="640"/>
      <c r="BY30" s="640"/>
      <c r="BZ30" s="640"/>
      <c r="CA30" s="640"/>
      <c r="CB30" s="640"/>
      <c r="CC30" s="641"/>
      <c r="CD30" s="203"/>
      <c r="CE30" s="204"/>
      <c r="CF30" s="204"/>
      <c r="CG30" s="204"/>
      <c r="CH30" s="204"/>
      <c r="CI30" s="204"/>
      <c r="CJ30" s="204"/>
      <c r="CK30" s="204"/>
      <c r="CL30" s="204"/>
      <c r="CM30" s="204"/>
      <c r="CN30" s="204"/>
      <c r="CO30" s="204"/>
      <c r="CP30" s="204"/>
      <c r="CQ30" s="204"/>
      <c r="CR30" s="204"/>
      <c r="CS30" s="205"/>
      <c r="CT30" s="206"/>
      <c r="CU30" s="207"/>
      <c r="CV30" s="207"/>
      <c r="CW30" s="207"/>
      <c r="CX30" s="207"/>
      <c r="CY30" s="207"/>
      <c r="CZ30" s="207"/>
      <c r="DA30" s="208"/>
      <c r="DB30" s="206"/>
      <c r="DC30" s="207"/>
      <c r="DD30" s="207"/>
      <c r="DE30" s="207"/>
      <c r="DF30" s="207"/>
      <c r="DG30" s="207"/>
      <c r="DH30" s="207"/>
      <c r="DI30" s="208"/>
      <c r="DJ30" s="185"/>
      <c r="DK30" s="185"/>
      <c r="DL30" s="185"/>
      <c r="DM30" s="185"/>
      <c r="DN30" s="185"/>
      <c r="DO30" s="185"/>
    </row>
    <row r="31" spans="1:119" ht="13.5" customHeight="1">
      <c r="A31" s="186"/>
      <c r="B31" s="209"/>
      <c r="C31" s="210"/>
      <c r="D31" s="210"/>
      <c r="E31" s="210"/>
      <c r="F31" s="210"/>
      <c r="G31" s="210"/>
      <c r="H31" s="210"/>
      <c r="I31" s="210"/>
      <c r="J31" s="210"/>
      <c r="K31" s="210"/>
      <c r="L31" s="210"/>
      <c r="M31" s="210"/>
      <c r="N31" s="210"/>
      <c r="O31" s="210"/>
      <c r="P31" s="210"/>
      <c r="Q31" s="210"/>
      <c r="R31" s="210"/>
      <c r="S31" s="210"/>
      <c r="T31" s="210"/>
      <c r="U31" s="210"/>
      <c r="V31" s="210"/>
      <c r="W31" s="210"/>
      <c r="X31" s="210"/>
      <c r="Y31" s="210"/>
      <c r="Z31" s="210"/>
      <c r="AA31" s="210"/>
      <c r="AB31" s="210"/>
      <c r="AC31" s="210"/>
      <c r="AD31" s="210"/>
      <c r="AE31" s="210"/>
      <c r="AF31" s="210"/>
      <c r="AG31" s="210"/>
      <c r="AH31" s="210"/>
      <c r="AI31" s="210"/>
      <c r="AJ31" s="210"/>
      <c r="AK31" s="210"/>
      <c r="AL31" s="210"/>
      <c r="AM31" s="210"/>
      <c r="AN31" s="210"/>
      <c r="AO31" s="210"/>
      <c r="AP31" s="210"/>
      <c r="AQ31" s="210"/>
      <c r="AR31" s="210"/>
      <c r="AS31" s="210"/>
      <c r="AT31" s="210"/>
      <c r="AU31" s="210"/>
      <c r="AV31" s="210"/>
      <c r="AW31" s="210"/>
      <c r="AX31" s="210"/>
      <c r="AY31" s="210"/>
      <c r="AZ31" s="210"/>
      <c r="BA31" s="210"/>
      <c r="BB31" s="210"/>
      <c r="BC31" s="210"/>
      <c r="BD31" s="210"/>
      <c r="BE31" s="210"/>
      <c r="BF31" s="210"/>
      <c r="BG31" s="210"/>
      <c r="BH31" s="210"/>
      <c r="BI31" s="210"/>
      <c r="BJ31" s="210"/>
      <c r="BK31" s="210"/>
      <c r="BL31" s="210"/>
      <c r="BM31" s="210"/>
      <c r="BN31" s="210"/>
      <c r="BO31" s="210"/>
      <c r="BP31" s="210"/>
      <c r="BQ31" s="210"/>
      <c r="BR31" s="210"/>
      <c r="BS31" s="210"/>
      <c r="BT31" s="210"/>
      <c r="BU31" s="210"/>
      <c r="BV31" s="210"/>
      <c r="BW31" s="210"/>
      <c r="BX31" s="210"/>
      <c r="BY31" s="210"/>
      <c r="BZ31" s="210"/>
      <c r="CA31" s="210"/>
      <c r="CB31" s="210"/>
      <c r="CC31" s="210"/>
      <c r="CD31" s="210"/>
      <c r="CE31" s="210"/>
      <c r="CF31" s="210"/>
      <c r="CG31" s="210"/>
      <c r="CH31" s="210"/>
      <c r="CI31" s="210"/>
      <c r="CJ31" s="210"/>
      <c r="CK31" s="210"/>
      <c r="CL31" s="210"/>
      <c r="CM31" s="210"/>
      <c r="CN31" s="210"/>
      <c r="CO31" s="210"/>
      <c r="CP31" s="210"/>
      <c r="CQ31" s="210"/>
      <c r="CR31" s="210"/>
      <c r="CS31" s="210"/>
      <c r="CT31" s="210"/>
      <c r="CU31" s="210"/>
      <c r="CV31" s="210"/>
      <c r="CW31" s="210"/>
      <c r="CX31" s="210"/>
      <c r="CY31" s="210"/>
      <c r="CZ31" s="210"/>
      <c r="DA31" s="210"/>
      <c r="DB31" s="210"/>
      <c r="DC31" s="210"/>
      <c r="DD31" s="210"/>
      <c r="DE31" s="210"/>
      <c r="DF31" s="210"/>
      <c r="DG31" s="210"/>
      <c r="DH31" s="210"/>
      <c r="DI31" s="211"/>
      <c r="DJ31" s="185"/>
      <c r="DK31" s="185"/>
      <c r="DL31" s="185"/>
      <c r="DM31" s="185"/>
      <c r="DN31" s="185"/>
      <c r="DO31" s="185"/>
    </row>
    <row r="32" spans="1:119" ht="13.5" customHeight="1">
      <c r="A32" s="186"/>
      <c r="B32" s="212"/>
      <c r="C32" s="213" t="s">
        <v>197</v>
      </c>
      <c r="D32" s="213"/>
      <c r="E32" s="213"/>
      <c r="F32" s="210"/>
      <c r="G32" s="210"/>
      <c r="H32" s="210"/>
      <c r="I32" s="210"/>
      <c r="J32" s="210"/>
      <c r="K32" s="210"/>
      <c r="L32" s="210"/>
      <c r="M32" s="210"/>
      <c r="N32" s="210"/>
      <c r="O32" s="210"/>
      <c r="P32" s="210"/>
      <c r="Q32" s="210"/>
      <c r="R32" s="210"/>
      <c r="S32" s="210"/>
      <c r="T32" s="210"/>
      <c r="U32" s="210" t="s">
        <v>198</v>
      </c>
      <c r="V32" s="210"/>
      <c r="W32" s="210"/>
      <c r="X32" s="210"/>
      <c r="Y32" s="210"/>
      <c r="Z32" s="210"/>
      <c r="AA32" s="210"/>
      <c r="AB32" s="210"/>
      <c r="AC32" s="210"/>
      <c r="AD32" s="210"/>
      <c r="AE32" s="210"/>
      <c r="AF32" s="210"/>
      <c r="AG32" s="210"/>
      <c r="AH32" s="210"/>
      <c r="AI32" s="210"/>
      <c r="AJ32" s="210"/>
      <c r="AK32" s="210"/>
      <c r="AL32" s="210"/>
      <c r="AM32" s="214" t="s">
        <v>199</v>
      </c>
      <c r="AN32" s="210"/>
      <c r="AO32" s="210"/>
      <c r="AP32" s="210"/>
      <c r="AQ32" s="210"/>
      <c r="AR32" s="210"/>
      <c r="AS32" s="214"/>
      <c r="AT32" s="214"/>
      <c r="AU32" s="214"/>
      <c r="AV32" s="214"/>
      <c r="AW32" s="214"/>
      <c r="AX32" s="214"/>
      <c r="AY32" s="214"/>
      <c r="AZ32" s="214"/>
      <c r="BA32" s="214"/>
      <c r="BB32" s="210"/>
      <c r="BC32" s="214"/>
      <c r="BD32" s="210"/>
      <c r="BE32" s="214" t="s">
        <v>200</v>
      </c>
      <c r="BF32" s="210"/>
      <c r="BG32" s="210"/>
      <c r="BH32" s="210"/>
      <c r="BI32" s="210"/>
      <c r="BJ32" s="214"/>
      <c r="BK32" s="214"/>
      <c r="BL32" s="214"/>
      <c r="BM32" s="214"/>
      <c r="BN32" s="214"/>
      <c r="BO32" s="214"/>
      <c r="BP32" s="214"/>
      <c r="BQ32" s="214"/>
      <c r="BR32" s="210"/>
      <c r="BS32" s="210"/>
      <c r="BT32" s="210"/>
      <c r="BU32" s="210"/>
      <c r="BV32" s="210"/>
      <c r="BW32" s="210" t="s">
        <v>201</v>
      </c>
      <c r="BX32" s="210"/>
      <c r="BY32" s="210"/>
      <c r="BZ32" s="210"/>
      <c r="CA32" s="210"/>
      <c r="CB32" s="214"/>
      <c r="CC32" s="214"/>
      <c r="CD32" s="214"/>
      <c r="CE32" s="214"/>
      <c r="CF32" s="214"/>
      <c r="CG32" s="214"/>
      <c r="CH32" s="214"/>
      <c r="CI32" s="214"/>
      <c r="CJ32" s="214"/>
      <c r="CK32" s="214"/>
      <c r="CL32" s="214"/>
      <c r="CM32" s="214"/>
      <c r="CN32" s="214"/>
      <c r="CO32" s="214" t="s">
        <v>202</v>
      </c>
      <c r="CP32" s="214"/>
      <c r="CQ32" s="214"/>
      <c r="CR32" s="214"/>
      <c r="CS32" s="214"/>
      <c r="CT32" s="214"/>
      <c r="CU32" s="214"/>
      <c r="CV32" s="214"/>
      <c r="CW32" s="214"/>
      <c r="CX32" s="214"/>
      <c r="CY32" s="214"/>
      <c r="CZ32" s="214"/>
      <c r="DA32" s="214"/>
      <c r="DB32" s="214"/>
      <c r="DC32" s="214"/>
      <c r="DD32" s="214"/>
      <c r="DE32" s="214"/>
      <c r="DF32" s="214"/>
      <c r="DG32" s="214"/>
      <c r="DH32" s="214"/>
      <c r="DI32" s="211"/>
      <c r="DJ32" s="185"/>
      <c r="DK32" s="185"/>
      <c r="DL32" s="185"/>
      <c r="DM32" s="185"/>
      <c r="DN32" s="185"/>
      <c r="DO32" s="185"/>
    </row>
    <row r="33" spans="1:119" ht="13.5" customHeight="1">
      <c r="A33" s="186"/>
      <c r="B33" s="212"/>
      <c r="C33" s="490" t="s">
        <v>203</v>
      </c>
      <c r="D33" s="490"/>
      <c r="E33" s="455" t="s">
        <v>204</v>
      </c>
      <c r="F33" s="455"/>
      <c r="G33" s="455"/>
      <c r="H33" s="455"/>
      <c r="I33" s="455"/>
      <c r="J33" s="455"/>
      <c r="K33" s="455"/>
      <c r="L33" s="455"/>
      <c r="M33" s="455"/>
      <c r="N33" s="455"/>
      <c r="O33" s="455"/>
      <c r="P33" s="455"/>
      <c r="Q33" s="455"/>
      <c r="R33" s="455"/>
      <c r="S33" s="455"/>
      <c r="T33" s="215"/>
      <c r="U33" s="490" t="s">
        <v>205</v>
      </c>
      <c r="V33" s="490"/>
      <c r="W33" s="455" t="s">
        <v>206</v>
      </c>
      <c r="X33" s="455"/>
      <c r="Y33" s="455"/>
      <c r="Z33" s="455"/>
      <c r="AA33" s="455"/>
      <c r="AB33" s="455"/>
      <c r="AC33" s="455"/>
      <c r="AD33" s="455"/>
      <c r="AE33" s="455"/>
      <c r="AF33" s="455"/>
      <c r="AG33" s="455"/>
      <c r="AH33" s="455"/>
      <c r="AI33" s="455"/>
      <c r="AJ33" s="455"/>
      <c r="AK33" s="455"/>
      <c r="AL33" s="215"/>
      <c r="AM33" s="490" t="s">
        <v>207</v>
      </c>
      <c r="AN33" s="490"/>
      <c r="AO33" s="455" t="s">
        <v>206</v>
      </c>
      <c r="AP33" s="455"/>
      <c r="AQ33" s="455"/>
      <c r="AR33" s="455"/>
      <c r="AS33" s="455"/>
      <c r="AT33" s="455"/>
      <c r="AU33" s="455"/>
      <c r="AV33" s="455"/>
      <c r="AW33" s="455"/>
      <c r="AX33" s="455"/>
      <c r="AY33" s="455"/>
      <c r="AZ33" s="455"/>
      <c r="BA33" s="455"/>
      <c r="BB33" s="455"/>
      <c r="BC33" s="455"/>
      <c r="BD33" s="216"/>
      <c r="BE33" s="455" t="s">
        <v>208</v>
      </c>
      <c r="BF33" s="455"/>
      <c r="BG33" s="455" t="s">
        <v>209</v>
      </c>
      <c r="BH33" s="455"/>
      <c r="BI33" s="455"/>
      <c r="BJ33" s="455"/>
      <c r="BK33" s="455"/>
      <c r="BL33" s="455"/>
      <c r="BM33" s="455"/>
      <c r="BN33" s="455"/>
      <c r="BO33" s="455"/>
      <c r="BP33" s="455"/>
      <c r="BQ33" s="455"/>
      <c r="BR33" s="455"/>
      <c r="BS33" s="455"/>
      <c r="BT33" s="455"/>
      <c r="BU33" s="455"/>
      <c r="BV33" s="216"/>
      <c r="BW33" s="490" t="s">
        <v>208</v>
      </c>
      <c r="BX33" s="490"/>
      <c r="BY33" s="455" t="s">
        <v>210</v>
      </c>
      <c r="BZ33" s="455"/>
      <c r="CA33" s="455"/>
      <c r="CB33" s="455"/>
      <c r="CC33" s="455"/>
      <c r="CD33" s="455"/>
      <c r="CE33" s="455"/>
      <c r="CF33" s="455"/>
      <c r="CG33" s="455"/>
      <c r="CH33" s="455"/>
      <c r="CI33" s="455"/>
      <c r="CJ33" s="455"/>
      <c r="CK33" s="455"/>
      <c r="CL33" s="455"/>
      <c r="CM33" s="455"/>
      <c r="CN33" s="215"/>
      <c r="CO33" s="490" t="s">
        <v>211</v>
      </c>
      <c r="CP33" s="490"/>
      <c r="CQ33" s="455" t="s">
        <v>212</v>
      </c>
      <c r="CR33" s="455"/>
      <c r="CS33" s="455"/>
      <c r="CT33" s="455"/>
      <c r="CU33" s="455"/>
      <c r="CV33" s="455"/>
      <c r="CW33" s="455"/>
      <c r="CX33" s="455"/>
      <c r="CY33" s="455"/>
      <c r="CZ33" s="455"/>
      <c r="DA33" s="455"/>
      <c r="DB33" s="455"/>
      <c r="DC33" s="455"/>
      <c r="DD33" s="455"/>
      <c r="DE33" s="455"/>
      <c r="DF33" s="215"/>
      <c r="DG33" s="651" t="s">
        <v>213</v>
      </c>
      <c r="DH33" s="651"/>
      <c r="DI33" s="217"/>
      <c r="DJ33" s="185"/>
      <c r="DK33" s="185"/>
      <c r="DL33" s="185"/>
      <c r="DM33" s="185"/>
      <c r="DN33" s="185"/>
      <c r="DO33" s="185"/>
    </row>
    <row r="34" spans="1:119" ht="32.25" customHeight="1">
      <c r="A34" s="186"/>
      <c r="B34" s="212"/>
      <c r="C34" s="652">
        <f>IF(E34="","",1)</f>
        <v>1</v>
      </c>
      <c r="D34" s="652"/>
      <c r="E34" s="653" t="str">
        <f>IF('各会計、関係団体の財政状況及び健全化判断比率'!B7="","",'各会計、関係団体の財政状況及び健全化判断比率'!B7)</f>
        <v>新庄市一般会計</v>
      </c>
      <c r="F34" s="653"/>
      <c r="G34" s="653"/>
      <c r="H34" s="653"/>
      <c r="I34" s="653"/>
      <c r="J34" s="653"/>
      <c r="K34" s="653"/>
      <c r="L34" s="653"/>
      <c r="M34" s="653"/>
      <c r="N34" s="653"/>
      <c r="O34" s="653"/>
      <c r="P34" s="653"/>
      <c r="Q34" s="653"/>
      <c r="R34" s="653"/>
      <c r="S34" s="653"/>
      <c r="T34" s="213"/>
      <c r="U34" s="652">
        <f>IF(W34="","",MAX(C34:D43)+1)</f>
        <v>2</v>
      </c>
      <c r="V34" s="652"/>
      <c r="W34" s="653" t="str">
        <f>IF('各会計、関係団体の財政状況及び健全化判断比率'!B28="","",'各会計、関係団体の財政状況及び健全化判断比率'!B28)</f>
        <v>新庄市国民健康保険事業特別会計</v>
      </c>
      <c r="X34" s="653"/>
      <c r="Y34" s="653"/>
      <c r="Z34" s="653"/>
      <c r="AA34" s="653"/>
      <c r="AB34" s="653"/>
      <c r="AC34" s="653"/>
      <c r="AD34" s="653"/>
      <c r="AE34" s="653"/>
      <c r="AF34" s="653"/>
      <c r="AG34" s="653"/>
      <c r="AH34" s="653"/>
      <c r="AI34" s="653"/>
      <c r="AJ34" s="653"/>
      <c r="AK34" s="653"/>
      <c r="AL34" s="213"/>
      <c r="AM34" s="652">
        <f>IF(AO34="","",MAX(C34:D43,U34:V43)+1)</f>
        <v>6</v>
      </c>
      <c r="AN34" s="652"/>
      <c r="AO34" s="653" t="str">
        <f>IF('各会計、関係団体の財政状況及び健全化判断比率'!B32="","",'各会計、関係団体の財政状況及び健全化判断比率'!B32)</f>
        <v>新庄市水道事業会計</v>
      </c>
      <c r="AP34" s="653"/>
      <c r="AQ34" s="653"/>
      <c r="AR34" s="653"/>
      <c r="AS34" s="653"/>
      <c r="AT34" s="653"/>
      <c r="AU34" s="653"/>
      <c r="AV34" s="653"/>
      <c r="AW34" s="653"/>
      <c r="AX34" s="653"/>
      <c r="AY34" s="653"/>
      <c r="AZ34" s="653"/>
      <c r="BA34" s="653"/>
      <c r="BB34" s="653"/>
      <c r="BC34" s="653"/>
      <c r="BD34" s="213"/>
      <c r="BE34" s="652">
        <f>IF(BG34="","",MAX(C34:D43,U34:V43,AM34:AN43)+1)</f>
        <v>7</v>
      </c>
      <c r="BF34" s="652"/>
      <c r="BG34" s="653" t="str">
        <f>IF('各会計、関係団体の財政状況及び健全化判断比率'!B33="","",'各会計、関係団体の財政状況及び健全化判断比率'!B33)</f>
        <v>新庄市公共下水道事業特別会計</v>
      </c>
      <c r="BH34" s="653"/>
      <c r="BI34" s="653"/>
      <c r="BJ34" s="653"/>
      <c r="BK34" s="653"/>
      <c r="BL34" s="653"/>
      <c r="BM34" s="653"/>
      <c r="BN34" s="653"/>
      <c r="BO34" s="653"/>
      <c r="BP34" s="653"/>
      <c r="BQ34" s="653"/>
      <c r="BR34" s="653"/>
      <c r="BS34" s="653"/>
      <c r="BT34" s="653"/>
      <c r="BU34" s="653"/>
      <c r="BV34" s="213"/>
      <c r="BW34" s="652">
        <f>IF(BY34="","",MAX(C34:D43,U34:V43,AM34:AN43,BE34:BF43)+1)</f>
        <v>9</v>
      </c>
      <c r="BX34" s="652"/>
      <c r="BY34" s="653" t="str">
        <f>IF('各会計、関係団体の財政状況及び健全化判断比率'!B68="","",'各会計、関係団体の財政状況及び健全化判断比率'!B68)</f>
        <v>山形県消防補償等組合</v>
      </c>
      <c r="BZ34" s="653"/>
      <c r="CA34" s="653"/>
      <c r="CB34" s="653"/>
      <c r="CC34" s="653"/>
      <c r="CD34" s="653"/>
      <c r="CE34" s="653"/>
      <c r="CF34" s="653"/>
      <c r="CG34" s="653"/>
      <c r="CH34" s="653"/>
      <c r="CI34" s="653"/>
      <c r="CJ34" s="653"/>
      <c r="CK34" s="653"/>
      <c r="CL34" s="653"/>
      <c r="CM34" s="653"/>
      <c r="CN34" s="213"/>
      <c r="CO34" s="652">
        <f>IF(CQ34="","",MAX(C34:D43,U34:V43,AM34:AN43,BE34:BF43,BW34:BX43)+1)</f>
        <v>15</v>
      </c>
      <c r="CP34" s="652"/>
      <c r="CQ34" s="653" t="str">
        <f>IF('各会計、関係団体の財政状況及び健全化判断比率'!BS7="","",'各会計、関係団体の財政状況及び健全化判断比率'!BS7)</f>
        <v>新庄市体育協会</v>
      </c>
      <c r="CR34" s="653"/>
      <c r="CS34" s="653"/>
      <c r="CT34" s="653"/>
      <c r="CU34" s="653"/>
      <c r="CV34" s="653"/>
      <c r="CW34" s="653"/>
      <c r="CX34" s="653"/>
      <c r="CY34" s="653"/>
      <c r="CZ34" s="653"/>
      <c r="DA34" s="653"/>
      <c r="DB34" s="653"/>
      <c r="DC34" s="653"/>
      <c r="DD34" s="653"/>
      <c r="DE34" s="653"/>
      <c r="DF34" s="210"/>
      <c r="DG34" s="654" t="str">
        <f>IF('各会計、関係団体の財政状況及び健全化判断比率'!BR7="","",'各会計、関係団体の財政状況及び健全化判断比率'!BR7)</f>
        <v/>
      </c>
      <c r="DH34" s="654"/>
      <c r="DI34" s="217"/>
      <c r="DJ34" s="185"/>
      <c r="DK34" s="185"/>
      <c r="DL34" s="185"/>
      <c r="DM34" s="185"/>
      <c r="DN34" s="185"/>
      <c r="DO34" s="185"/>
    </row>
    <row r="35" spans="1:119" ht="32.25" customHeight="1">
      <c r="A35" s="186"/>
      <c r="B35" s="212"/>
      <c r="C35" s="652" t="str">
        <f>IF(E35="","",C34+1)</f>
        <v/>
      </c>
      <c r="D35" s="652"/>
      <c r="E35" s="653" t="str">
        <f>IF('各会計、関係団体の財政状況及び健全化判断比率'!B8="","",'各会計、関係団体の財政状況及び健全化判断比率'!B8)</f>
        <v/>
      </c>
      <c r="F35" s="653"/>
      <c r="G35" s="653"/>
      <c r="H35" s="653"/>
      <c r="I35" s="653"/>
      <c r="J35" s="653"/>
      <c r="K35" s="653"/>
      <c r="L35" s="653"/>
      <c r="M35" s="653"/>
      <c r="N35" s="653"/>
      <c r="O35" s="653"/>
      <c r="P35" s="653"/>
      <c r="Q35" s="653"/>
      <c r="R35" s="653"/>
      <c r="S35" s="653"/>
      <c r="T35" s="213"/>
      <c r="U35" s="652">
        <f>IF(W35="","",U34+1)</f>
        <v>3</v>
      </c>
      <c r="V35" s="652"/>
      <c r="W35" s="653" t="str">
        <f>IF('各会計、関係団体の財政状況及び健全化判断比率'!B29="","",'各会計、関係団体の財政状況及び健全化判断比率'!B29)</f>
        <v>新庄市介護保険事業特別会計</v>
      </c>
      <c r="X35" s="653"/>
      <c r="Y35" s="653"/>
      <c r="Z35" s="653"/>
      <c r="AA35" s="653"/>
      <c r="AB35" s="653"/>
      <c r="AC35" s="653"/>
      <c r="AD35" s="653"/>
      <c r="AE35" s="653"/>
      <c r="AF35" s="653"/>
      <c r="AG35" s="653"/>
      <c r="AH35" s="653"/>
      <c r="AI35" s="653"/>
      <c r="AJ35" s="653"/>
      <c r="AK35" s="653"/>
      <c r="AL35" s="213"/>
      <c r="AM35" s="652" t="str">
        <f t="shared" ref="AM35:AM43" si="0">IF(AO35="","",AM34+1)</f>
        <v/>
      </c>
      <c r="AN35" s="652"/>
      <c r="AO35" s="653"/>
      <c r="AP35" s="653"/>
      <c r="AQ35" s="653"/>
      <c r="AR35" s="653"/>
      <c r="AS35" s="653"/>
      <c r="AT35" s="653"/>
      <c r="AU35" s="653"/>
      <c r="AV35" s="653"/>
      <c r="AW35" s="653"/>
      <c r="AX35" s="653"/>
      <c r="AY35" s="653"/>
      <c r="AZ35" s="653"/>
      <c r="BA35" s="653"/>
      <c r="BB35" s="653"/>
      <c r="BC35" s="653"/>
      <c r="BD35" s="213"/>
      <c r="BE35" s="652">
        <f t="shared" ref="BE35:BE43" si="1">IF(BG35="","",BE34+1)</f>
        <v>8</v>
      </c>
      <c r="BF35" s="652"/>
      <c r="BG35" s="653" t="str">
        <f>IF('各会計、関係団体の財政状況及び健全化判断比率'!B34="","",'各会計、関係団体の財政状況及び健全化判断比率'!B34)</f>
        <v>新庄市農業集落排水事業特別会計</v>
      </c>
      <c r="BH35" s="653"/>
      <c r="BI35" s="653"/>
      <c r="BJ35" s="653"/>
      <c r="BK35" s="653"/>
      <c r="BL35" s="653"/>
      <c r="BM35" s="653"/>
      <c r="BN35" s="653"/>
      <c r="BO35" s="653"/>
      <c r="BP35" s="653"/>
      <c r="BQ35" s="653"/>
      <c r="BR35" s="653"/>
      <c r="BS35" s="653"/>
      <c r="BT35" s="653"/>
      <c r="BU35" s="653"/>
      <c r="BV35" s="213"/>
      <c r="BW35" s="652">
        <f t="shared" ref="BW35:BW43" si="2">IF(BY35="","",BW34+1)</f>
        <v>10</v>
      </c>
      <c r="BX35" s="652"/>
      <c r="BY35" s="653" t="str">
        <f>IF('各会計、関係団体の財政状況及び健全化判断比率'!B69="","",'各会計、関係団体の財政状況及び健全化判断比率'!B69)</f>
        <v>山形県自治会館管理組合</v>
      </c>
      <c r="BZ35" s="653"/>
      <c r="CA35" s="653"/>
      <c r="CB35" s="653"/>
      <c r="CC35" s="653"/>
      <c r="CD35" s="653"/>
      <c r="CE35" s="653"/>
      <c r="CF35" s="653"/>
      <c r="CG35" s="653"/>
      <c r="CH35" s="653"/>
      <c r="CI35" s="653"/>
      <c r="CJ35" s="653"/>
      <c r="CK35" s="653"/>
      <c r="CL35" s="653"/>
      <c r="CM35" s="653"/>
      <c r="CN35" s="213"/>
      <c r="CO35" s="652">
        <f t="shared" ref="CO35:CO43" si="3">IF(CQ35="","",CO34+1)</f>
        <v>16</v>
      </c>
      <c r="CP35" s="652"/>
      <c r="CQ35" s="653" t="str">
        <f>IF('各会計、関係団体の財政状況及び健全化判断比率'!BS8="","",'各会計、関係団体の財政状況及び健全化判断比率'!BS8)</f>
        <v>新庄ティー・シー・エム</v>
      </c>
      <c r="CR35" s="653"/>
      <c r="CS35" s="653"/>
      <c r="CT35" s="653"/>
      <c r="CU35" s="653"/>
      <c r="CV35" s="653"/>
      <c r="CW35" s="653"/>
      <c r="CX35" s="653"/>
      <c r="CY35" s="653"/>
      <c r="CZ35" s="653"/>
      <c r="DA35" s="653"/>
      <c r="DB35" s="653"/>
      <c r="DC35" s="653"/>
      <c r="DD35" s="653"/>
      <c r="DE35" s="653"/>
      <c r="DF35" s="210"/>
      <c r="DG35" s="654" t="str">
        <f>IF('各会計、関係団体の財政状況及び健全化判断比率'!BR8="","",'各会計、関係団体の財政状況及び健全化判断比率'!BR8)</f>
        <v/>
      </c>
      <c r="DH35" s="654"/>
      <c r="DI35" s="217"/>
      <c r="DJ35" s="185"/>
      <c r="DK35" s="185"/>
      <c r="DL35" s="185"/>
      <c r="DM35" s="185"/>
      <c r="DN35" s="185"/>
      <c r="DO35" s="185"/>
    </row>
    <row r="36" spans="1:119" ht="32.25" customHeight="1">
      <c r="A36" s="186"/>
      <c r="B36" s="212"/>
      <c r="C36" s="652" t="str">
        <f>IF(E36="","",C35+1)</f>
        <v/>
      </c>
      <c r="D36" s="652"/>
      <c r="E36" s="653" t="str">
        <f>IF('各会計、関係団体の財政状況及び健全化判断比率'!B9="","",'各会計、関係団体の財政状況及び健全化判断比率'!B9)</f>
        <v/>
      </c>
      <c r="F36" s="653"/>
      <c r="G36" s="653"/>
      <c r="H36" s="653"/>
      <c r="I36" s="653"/>
      <c r="J36" s="653"/>
      <c r="K36" s="653"/>
      <c r="L36" s="653"/>
      <c r="M36" s="653"/>
      <c r="N36" s="653"/>
      <c r="O36" s="653"/>
      <c r="P36" s="653"/>
      <c r="Q36" s="653"/>
      <c r="R36" s="653"/>
      <c r="S36" s="653"/>
      <c r="T36" s="213"/>
      <c r="U36" s="652">
        <f t="shared" ref="U36:U43" si="4">IF(W36="","",U35+1)</f>
        <v>4</v>
      </c>
      <c r="V36" s="652"/>
      <c r="W36" s="653" t="str">
        <f>IF('各会計、関係団体の財政状況及び健全化判断比率'!B30="","",'各会計、関係団体の財政状況及び健全化判断比率'!B30)</f>
        <v>新庄市後期高齢者医療事業特別会計</v>
      </c>
      <c r="X36" s="653"/>
      <c r="Y36" s="653"/>
      <c r="Z36" s="653"/>
      <c r="AA36" s="653"/>
      <c r="AB36" s="653"/>
      <c r="AC36" s="653"/>
      <c r="AD36" s="653"/>
      <c r="AE36" s="653"/>
      <c r="AF36" s="653"/>
      <c r="AG36" s="653"/>
      <c r="AH36" s="653"/>
      <c r="AI36" s="653"/>
      <c r="AJ36" s="653"/>
      <c r="AK36" s="653"/>
      <c r="AL36" s="213"/>
      <c r="AM36" s="652" t="str">
        <f t="shared" si="0"/>
        <v/>
      </c>
      <c r="AN36" s="652"/>
      <c r="AO36" s="653"/>
      <c r="AP36" s="653"/>
      <c r="AQ36" s="653"/>
      <c r="AR36" s="653"/>
      <c r="AS36" s="653"/>
      <c r="AT36" s="653"/>
      <c r="AU36" s="653"/>
      <c r="AV36" s="653"/>
      <c r="AW36" s="653"/>
      <c r="AX36" s="653"/>
      <c r="AY36" s="653"/>
      <c r="AZ36" s="653"/>
      <c r="BA36" s="653"/>
      <c r="BB36" s="653"/>
      <c r="BC36" s="653"/>
      <c r="BD36" s="213"/>
      <c r="BE36" s="652" t="str">
        <f t="shared" si="1"/>
        <v/>
      </c>
      <c r="BF36" s="652"/>
      <c r="BG36" s="653"/>
      <c r="BH36" s="653"/>
      <c r="BI36" s="653"/>
      <c r="BJ36" s="653"/>
      <c r="BK36" s="653"/>
      <c r="BL36" s="653"/>
      <c r="BM36" s="653"/>
      <c r="BN36" s="653"/>
      <c r="BO36" s="653"/>
      <c r="BP36" s="653"/>
      <c r="BQ36" s="653"/>
      <c r="BR36" s="653"/>
      <c r="BS36" s="653"/>
      <c r="BT36" s="653"/>
      <c r="BU36" s="653"/>
      <c r="BV36" s="213"/>
      <c r="BW36" s="652">
        <f t="shared" si="2"/>
        <v>11</v>
      </c>
      <c r="BX36" s="652"/>
      <c r="BY36" s="653" t="str">
        <f>IF('各会計、関係団体の財政状況及び健全化判断比率'!B70="","",'各会計、関係団体の財政状況及び健全化判断比率'!B70)</f>
        <v>山形県市町村職員退職手当組合</v>
      </c>
      <c r="BZ36" s="653"/>
      <c r="CA36" s="653"/>
      <c r="CB36" s="653"/>
      <c r="CC36" s="653"/>
      <c r="CD36" s="653"/>
      <c r="CE36" s="653"/>
      <c r="CF36" s="653"/>
      <c r="CG36" s="653"/>
      <c r="CH36" s="653"/>
      <c r="CI36" s="653"/>
      <c r="CJ36" s="653"/>
      <c r="CK36" s="653"/>
      <c r="CL36" s="653"/>
      <c r="CM36" s="653"/>
      <c r="CN36" s="213"/>
      <c r="CO36" s="652">
        <f t="shared" si="3"/>
        <v>17</v>
      </c>
      <c r="CP36" s="652"/>
      <c r="CQ36" s="653" t="str">
        <f>IF('各会計、関係団体の財政状況及び健全化判断比率'!BS9="","",'各会計、関係団体の財政状況及び健全化判断比率'!BS9)</f>
        <v>奥羽金沢温泉</v>
      </c>
      <c r="CR36" s="653"/>
      <c r="CS36" s="653"/>
      <c r="CT36" s="653"/>
      <c r="CU36" s="653"/>
      <c r="CV36" s="653"/>
      <c r="CW36" s="653"/>
      <c r="CX36" s="653"/>
      <c r="CY36" s="653"/>
      <c r="CZ36" s="653"/>
      <c r="DA36" s="653"/>
      <c r="DB36" s="653"/>
      <c r="DC36" s="653"/>
      <c r="DD36" s="653"/>
      <c r="DE36" s="653"/>
      <c r="DF36" s="210"/>
      <c r="DG36" s="654" t="str">
        <f>IF('各会計、関係団体の財政状況及び健全化判断比率'!BR9="","",'各会計、関係団体の財政状況及び健全化判断比率'!BR9)</f>
        <v/>
      </c>
      <c r="DH36" s="654"/>
      <c r="DI36" s="217"/>
      <c r="DJ36" s="185"/>
      <c r="DK36" s="185"/>
      <c r="DL36" s="185"/>
      <c r="DM36" s="185"/>
      <c r="DN36" s="185"/>
      <c r="DO36" s="185"/>
    </row>
    <row r="37" spans="1:119" ht="32.25" customHeight="1">
      <c r="A37" s="186"/>
      <c r="B37" s="212"/>
      <c r="C37" s="652" t="str">
        <f>IF(E37="","",C36+1)</f>
        <v/>
      </c>
      <c r="D37" s="652"/>
      <c r="E37" s="653" t="str">
        <f>IF('各会計、関係団体の財政状況及び健全化判断比率'!B10="","",'各会計、関係団体の財政状況及び健全化判断比率'!B10)</f>
        <v/>
      </c>
      <c r="F37" s="653"/>
      <c r="G37" s="653"/>
      <c r="H37" s="653"/>
      <c r="I37" s="653"/>
      <c r="J37" s="653"/>
      <c r="K37" s="653"/>
      <c r="L37" s="653"/>
      <c r="M37" s="653"/>
      <c r="N37" s="653"/>
      <c r="O37" s="653"/>
      <c r="P37" s="653"/>
      <c r="Q37" s="653"/>
      <c r="R37" s="653"/>
      <c r="S37" s="653"/>
      <c r="T37" s="213"/>
      <c r="U37" s="652">
        <f t="shared" si="4"/>
        <v>5</v>
      </c>
      <c r="V37" s="652"/>
      <c r="W37" s="653" t="str">
        <f>IF('各会計、関係団体の財政状況及び健全化判断比率'!B31="","",'各会計、関係団体の財政状況及び健全化判断比率'!B31)</f>
        <v>新庄市交通災害共済事業特別会計</v>
      </c>
      <c r="X37" s="653"/>
      <c r="Y37" s="653"/>
      <c r="Z37" s="653"/>
      <c r="AA37" s="653"/>
      <c r="AB37" s="653"/>
      <c r="AC37" s="653"/>
      <c r="AD37" s="653"/>
      <c r="AE37" s="653"/>
      <c r="AF37" s="653"/>
      <c r="AG37" s="653"/>
      <c r="AH37" s="653"/>
      <c r="AI37" s="653"/>
      <c r="AJ37" s="653"/>
      <c r="AK37" s="653"/>
      <c r="AL37" s="213"/>
      <c r="AM37" s="652" t="str">
        <f t="shared" si="0"/>
        <v/>
      </c>
      <c r="AN37" s="652"/>
      <c r="AO37" s="653"/>
      <c r="AP37" s="653"/>
      <c r="AQ37" s="653"/>
      <c r="AR37" s="653"/>
      <c r="AS37" s="653"/>
      <c r="AT37" s="653"/>
      <c r="AU37" s="653"/>
      <c r="AV37" s="653"/>
      <c r="AW37" s="653"/>
      <c r="AX37" s="653"/>
      <c r="AY37" s="653"/>
      <c r="AZ37" s="653"/>
      <c r="BA37" s="653"/>
      <c r="BB37" s="653"/>
      <c r="BC37" s="653"/>
      <c r="BD37" s="213"/>
      <c r="BE37" s="652" t="str">
        <f t="shared" si="1"/>
        <v/>
      </c>
      <c r="BF37" s="652"/>
      <c r="BG37" s="653"/>
      <c r="BH37" s="653"/>
      <c r="BI37" s="653"/>
      <c r="BJ37" s="653"/>
      <c r="BK37" s="653"/>
      <c r="BL37" s="653"/>
      <c r="BM37" s="653"/>
      <c r="BN37" s="653"/>
      <c r="BO37" s="653"/>
      <c r="BP37" s="653"/>
      <c r="BQ37" s="653"/>
      <c r="BR37" s="653"/>
      <c r="BS37" s="653"/>
      <c r="BT37" s="653"/>
      <c r="BU37" s="653"/>
      <c r="BV37" s="213"/>
      <c r="BW37" s="652">
        <f t="shared" si="2"/>
        <v>12</v>
      </c>
      <c r="BX37" s="652"/>
      <c r="BY37" s="653" t="str">
        <f>IF('各会計、関係団体の財政状況及び健全化判断比率'!B71="","",'各会計、関係団体の財政状況及び健全化判断比率'!B71)</f>
        <v>最上広域市町村圏事務組合</v>
      </c>
      <c r="BZ37" s="653"/>
      <c r="CA37" s="653"/>
      <c r="CB37" s="653"/>
      <c r="CC37" s="653"/>
      <c r="CD37" s="653"/>
      <c r="CE37" s="653"/>
      <c r="CF37" s="653"/>
      <c r="CG37" s="653"/>
      <c r="CH37" s="653"/>
      <c r="CI37" s="653"/>
      <c r="CJ37" s="653"/>
      <c r="CK37" s="653"/>
      <c r="CL37" s="653"/>
      <c r="CM37" s="653"/>
      <c r="CN37" s="213"/>
      <c r="CO37" s="652">
        <f t="shared" si="3"/>
        <v>18</v>
      </c>
      <c r="CP37" s="652"/>
      <c r="CQ37" s="653" t="str">
        <f>IF('各会計、関係団体の財政状況及び健全化判断比率'!BS10="","",'各会計、関係団体の財政状況及び健全化判断比率'!BS10)</f>
        <v>新庄市土地開発公社</v>
      </c>
      <c r="CR37" s="653"/>
      <c r="CS37" s="653"/>
      <c r="CT37" s="653"/>
      <c r="CU37" s="653"/>
      <c r="CV37" s="653"/>
      <c r="CW37" s="653"/>
      <c r="CX37" s="653"/>
      <c r="CY37" s="653"/>
      <c r="CZ37" s="653"/>
      <c r="DA37" s="653"/>
      <c r="DB37" s="653"/>
      <c r="DC37" s="653"/>
      <c r="DD37" s="653"/>
      <c r="DE37" s="653"/>
      <c r="DF37" s="210"/>
      <c r="DG37" s="654" t="str">
        <f>IF('各会計、関係団体の財政状況及び健全化判断比率'!BR10="","",'各会計、関係団体の財政状況及び健全化判断比率'!BR10)</f>
        <v/>
      </c>
      <c r="DH37" s="654"/>
      <c r="DI37" s="217"/>
      <c r="DJ37" s="185"/>
      <c r="DK37" s="185"/>
      <c r="DL37" s="185"/>
      <c r="DM37" s="185"/>
      <c r="DN37" s="185"/>
      <c r="DO37" s="185"/>
    </row>
    <row r="38" spans="1:119" ht="32.25" customHeight="1">
      <c r="A38" s="186"/>
      <c r="B38" s="212"/>
      <c r="C38" s="652" t="str">
        <f t="shared" ref="C38:C43" si="5">IF(E38="","",C37+1)</f>
        <v/>
      </c>
      <c r="D38" s="652"/>
      <c r="E38" s="653" t="str">
        <f>IF('各会計、関係団体の財政状況及び健全化判断比率'!B11="","",'各会計、関係団体の財政状況及び健全化判断比率'!B11)</f>
        <v/>
      </c>
      <c r="F38" s="653"/>
      <c r="G38" s="653"/>
      <c r="H38" s="653"/>
      <c r="I38" s="653"/>
      <c r="J38" s="653"/>
      <c r="K38" s="653"/>
      <c r="L38" s="653"/>
      <c r="M38" s="653"/>
      <c r="N38" s="653"/>
      <c r="O38" s="653"/>
      <c r="P38" s="653"/>
      <c r="Q38" s="653"/>
      <c r="R38" s="653"/>
      <c r="S38" s="653"/>
      <c r="T38" s="213"/>
      <c r="U38" s="652" t="str">
        <f t="shared" si="4"/>
        <v/>
      </c>
      <c r="V38" s="652"/>
      <c r="W38" s="653"/>
      <c r="X38" s="653"/>
      <c r="Y38" s="653"/>
      <c r="Z38" s="653"/>
      <c r="AA38" s="653"/>
      <c r="AB38" s="653"/>
      <c r="AC38" s="653"/>
      <c r="AD38" s="653"/>
      <c r="AE38" s="653"/>
      <c r="AF38" s="653"/>
      <c r="AG38" s="653"/>
      <c r="AH38" s="653"/>
      <c r="AI38" s="653"/>
      <c r="AJ38" s="653"/>
      <c r="AK38" s="653"/>
      <c r="AL38" s="213"/>
      <c r="AM38" s="652" t="str">
        <f t="shared" si="0"/>
        <v/>
      </c>
      <c r="AN38" s="652"/>
      <c r="AO38" s="653"/>
      <c r="AP38" s="653"/>
      <c r="AQ38" s="653"/>
      <c r="AR38" s="653"/>
      <c r="AS38" s="653"/>
      <c r="AT38" s="653"/>
      <c r="AU38" s="653"/>
      <c r="AV38" s="653"/>
      <c r="AW38" s="653"/>
      <c r="AX38" s="653"/>
      <c r="AY38" s="653"/>
      <c r="AZ38" s="653"/>
      <c r="BA38" s="653"/>
      <c r="BB38" s="653"/>
      <c r="BC38" s="653"/>
      <c r="BD38" s="213"/>
      <c r="BE38" s="652" t="str">
        <f t="shared" si="1"/>
        <v/>
      </c>
      <c r="BF38" s="652"/>
      <c r="BG38" s="653"/>
      <c r="BH38" s="653"/>
      <c r="BI38" s="653"/>
      <c r="BJ38" s="653"/>
      <c r="BK38" s="653"/>
      <c r="BL38" s="653"/>
      <c r="BM38" s="653"/>
      <c r="BN38" s="653"/>
      <c r="BO38" s="653"/>
      <c r="BP38" s="653"/>
      <c r="BQ38" s="653"/>
      <c r="BR38" s="653"/>
      <c r="BS38" s="653"/>
      <c r="BT38" s="653"/>
      <c r="BU38" s="653"/>
      <c r="BV38" s="213"/>
      <c r="BW38" s="652">
        <f t="shared" si="2"/>
        <v>13</v>
      </c>
      <c r="BX38" s="652"/>
      <c r="BY38" s="653" t="str">
        <f>IF('各会計、関係団体の財政状況及び健全化判断比率'!B72="","",'各会計、関係団体の財政状況及び健全化判断比率'!B72)</f>
        <v>山形県後期高齢者医療広域連合（普通会計分）</v>
      </c>
      <c r="BZ38" s="653"/>
      <c r="CA38" s="653"/>
      <c r="CB38" s="653"/>
      <c r="CC38" s="653"/>
      <c r="CD38" s="653"/>
      <c r="CE38" s="653"/>
      <c r="CF38" s="653"/>
      <c r="CG38" s="653"/>
      <c r="CH38" s="653"/>
      <c r="CI38" s="653"/>
      <c r="CJ38" s="653"/>
      <c r="CK38" s="653"/>
      <c r="CL38" s="653"/>
      <c r="CM38" s="653"/>
      <c r="CN38" s="213"/>
      <c r="CO38" s="652" t="str">
        <f t="shared" si="3"/>
        <v/>
      </c>
      <c r="CP38" s="652"/>
      <c r="CQ38" s="653" t="str">
        <f>IF('各会計、関係団体の財政状況及び健全化判断比率'!BS11="","",'各会計、関係団体の財政状況及び健全化判断比率'!BS11)</f>
        <v/>
      </c>
      <c r="CR38" s="653"/>
      <c r="CS38" s="653"/>
      <c r="CT38" s="653"/>
      <c r="CU38" s="653"/>
      <c r="CV38" s="653"/>
      <c r="CW38" s="653"/>
      <c r="CX38" s="653"/>
      <c r="CY38" s="653"/>
      <c r="CZ38" s="653"/>
      <c r="DA38" s="653"/>
      <c r="DB38" s="653"/>
      <c r="DC38" s="653"/>
      <c r="DD38" s="653"/>
      <c r="DE38" s="653"/>
      <c r="DF38" s="210"/>
      <c r="DG38" s="654" t="str">
        <f>IF('各会計、関係団体の財政状況及び健全化判断比率'!BR11="","",'各会計、関係団体の財政状況及び健全化判断比率'!BR11)</f>
        <v/>
      </c>
      <c r="DH38" s="654"/>
      <c r="DI38" s="217"/>
      <c r="DJ38" s="185"/>
      <c r="DK38" s="185"/>
      <c r="DL38" s="185"/>
      <c r="DM38" s="185"/>
      <c r="DN38" s="185"/>
      <c r="DO38" s="185"/>
    </row>
    <row r="39" spans="1:119" ht="32.25" customHeight="1">
      <c r="A39" s="186"/>
      <c r="B39" s="212"/>
      <c r="C39" s="652" t="str">
        <f t="shared" si="5"/>
        <v/>
      </c>
      <c r="D39" s="652"/>
      <c r="E39" s="653" t="str">
        <f>IF('各会計、関係団体の財政状況及び健全化判断比率'!B12="","",'各会計、関係団体の財政状況及び健全化判断比率'!B12)</f>
        <v/>
      </c>
      <c r="F39" s="653"/>
      <c r="G39" s="653"/>
      <c r="H39" s="653"/>
      <c r="I39" s="653"/>
      <c r="J39" s="653"/>
      <c r="K39" s="653"/>
      <c r="L39" s="653"/>
      <c r="M39" s="653"/>
      <c r="N39" s="653"/>
      <c r="O39" s="653"/>
      <c r="P39" s="653"/>
      <c r="Q39" s="653"/>
      <c r="R39" s="653"/>
      <c r="S39" s="653"/>
      <c r="T39" s="213"/>
      <c r="U39" s="652" t="str">
        <f t="shared" si="4"/>
        <v/>
      </c>
      <c r="V39" s="652"/>
      <c r="W39" s="653"/>
      <c r="X39" s="653"/>
      <c r="Y39" s="653"/>
      <c r="Z39" s="653"/>
      <c r="AA39" s="653"/>
      <c r="AB39" s="653"/>
      <c r="AC39" s="653"/>
      <c r="AD39" s="653"/>
      <c r="AE39" s="653"/>
      <c r="AF39" s="653"/>
      <c r="AG39" s="653"/>
      <c r="AH39" s="653"/>
      <c r="AI39" s="653"/>
      <c r="AJ39" s="653"/>
      <c r="AK39" s="653"/>
      <c r="AL39" s="213"/>
      <c r="AM39" s="652" t="str">
        <f t="shared" si="0"/>
        <v/>
      </c>
      <c r="AN39" s="652"/>
      <c r="AO39" s="653"/>
      <c r="AP39" s="653"/>
      <c r="AQ39" s="653"/>
      <c r="AR39" s="653"/>
      <c r="AS39" s="653"/>
      <c r="AT39" s="653"/>
      <c r="AU39" s="653"/>
      <c r="AV39" s="653"/>
      <c r="AW39" s="653"/>
      <c r="AX39" s="653"/>
      <c r="AY39" s="653"/>
      <c r="AZ39" s="653"/>
      <c r="BA39" s="653"/>
      <c r="BB39" s="653"/>
      <c r="BC39" s="653"/>
      <c r="BD39" s="213"/>
      <c r="BE39" s="652" t="str">
        <f t="shared" si="1"/>
        <v/>
      </c>
      <c r="BF39" s="652"/>
      <c r="BG39" s="653"/>
      <c r="BH39" s="653"/>
      <c r="BI39" s="653"/>
      <c r="BJ39" s="653"/>
      <c r="BK39" s="653"/>
      <c r="BL39" s="653"/>
      <c r="BM39" s="653"/>
      <c r="BN39" s="653"/>
      <c r="BO39" s="653"/>
      <c r="BP39" s="653"/>
      <c r="BQ39" s="653"/>
      <c r="BR39" s="653"/>
      <c r="BS39" s="653"/>
      <c r="BT39" s="653"/>
      <c r="BU39" s="653"/>
      <c r="BV39" s="213"/>
      <c r="BW39" s="652">
        <f t="shared" si="2"/>
        <v>14</v>
      </c>
      <c r="BX39" s="652"/>
      <c r="BY39" s="653" t="str">
        <f>IF('各会計、関係団体の財政状況及び健全化判断比率'!B73="","",'各会計、関係団体の財政状況及び健全化判断比率'!B73)</f>
        <v>山形県後期高齢者医療広域連合（事業会計分）</v>
      </c>
      <c r="BZ39" s="653"/>
      <c r="CA39" s="653"/>
      <c r="CB39" s="653"/>
      <c r="CC39" s="653"/>
      <c r="CD39" s="653"/>
      <c r="CE39" s="653"/>
      <c r="CF39" s="653"/>
      <c r="CG39" s="653"/>
      <c r="CH39" s="653"/>
      <c r="CI39" s="653"/>
      <c r="CJ39" s="653"/>
      <c r="CK39" s="653"/>
      <c r="CL39" s="653"/>
      <c r="CM39" s="653"/>
      <c r="CN39" s="213"/>
      <c r="CO39" s="652" t="str">
        <f t="shared" si="3"/>
        <v/>
      </c>
      <c r="CP39" s="652"/>
      <c r="CQ39" s="653" t="str">
        <f>IF('各会計、関係団体の財政状況及び健全化判断比率'!BS12="","",'各会計、関係団体の財政状況及び健全化判断比率'!BS12)</f>
        <v/>
      </c>
      <c r="CR39" s="653"/>
      <c r="CS39" s="653"/>
      <c r="CT39" s="653"/>
      <c r="CU39" s="653"/>
      <c r="CV39" s="653"/>
      <c r="CW39" s="653"/>
      <c r="CX39" s="653"/>
      <c r="CY39" s="653"/>
      <c r="CZ39" s="653"/>
      <c r="DA39" s="653"/>
      <c r="DB39" s="653"/>
      <c r="DC39" s="653"/>
      <c r="DD39" s="653"/>
      <c r="DE39" s="653"/>
      <c r="DF39" s="210"/>
      <c r="DG39" s="654" t="str">
        <f>IF('各会計、関係団体の財政状況及び健全化判断比率'!BR12="","",'各会計、関係団体の財政状況及び健全化判断比率'!BR12)</f>
        <v/>
      </c>
      <c r="DH39" s="654"/>
      <c r="DI39" s="217"/>
      <c r="DJ39" s="185"/>
      <c r="DK39" s="185"/>
      <c r="DL39" s="185"/>
      <c r="DM39" s="185"/>
      <c r="DN39" s="185"/>
      <c r="DO39" s="185"/>
    </row>
    <row r="40" spans="1:119" ht="32.25" customHeight="1">
      <c r="A40" s="186"/>
      <c r="B40" s="212"/>
      <c r="C40" s="652" t="str">
        <f t="shared" si="5"/>
        <v/>
      </c>
      <c r="D40" s="652"/>
      <c r="E40" s="653" t="str">
        <f>IF('各会計、関係団体の財政状況及び健全化判断比率'!B13="","",'各会計、関係団体の財政状況及び健全化判断比率'!B13)</f>
        <v/>
      </c>
      <c r="F40" s="653"/>
      <c r="G40" s="653"/>
      <c r="H40" s="653"/>
      <c r="I40" s="653"/>
      <c r="J40" s="653"/>
      <c r="K40" s="653"/>
      <c r="L40" s="653"/>
      <c r="M40" s="653"/>
      <c r="N40" s="653"/>
      <c r="O40" s="653"/>
      <c r="P40" s="653"/>
      <c r="Q40" s="653"/>
      <c r="R40" s="653"/>
      <c r="S40" s="653"/>
      <c r="T40" s="213"/>
      <c r="U40" s="652" t="str">
        <f t="shared" si="4"/>
        <v/>
      </c>
      <c r="V40" s="652"/>
      <c r="W40" s="653"/>
      <c r="X40" s="653"/>
      <c r="Y40" s="653"/>
      <c r="Z40" s="653"/>
      <c r="AA40" s="653"/>
      <c r="AB40" s="653"/>
      <c r="AC40" s="653"/>
      <c r="AD40" s="653"/>
      <c r="AE40" s="653"/>
      <c r="AF40" s="653"/>
      <c r="AG40" s="653"/>
      <c r="AH40" s="653"/>
      <c r="AI40" s="653"/>
      <c r="AJ40" s="653"/>
      <c r="AK40" s="653"/>
      <c r="AL40" s="213"/>
      <c r="AM40" s="652" t="str">
        <f t="shared" si="0"/>
        <v/>
      </c>
      <c r="AN40" s="652"/>
      <c r="AO40" s="653"/>
      <c r="AP40" s="653"/>
      <c r="AQ40" s="653"/>
      <c r="AR40" s="653"/>
      <c r="AS40" s="653"/>
      <c r="AT40" s="653"/>
      <c r="AU40" s="653"/>
      <c r="AV40" s="653"/>
      <c r="AW40" s="653"/>
      <c r="AX40" s="653"/>
      <c r="AY40" s="653"/>
      <c r="AZ40" s="653"/>
      <c r="BA40" s="653"/>
      <c r="BB40" s="653"/>
      <c r="BC40" s="653"/>
      <c r="BD40" s="213"/>
      <c r="BE40" s="652" t="str">
        <f t="shared" si="1"/>
        <v/>
      </c>
      <c r="BF40" s="652"/>
      <c r="BG40" s="653"/>
      <c r="BH40" s="653"/>
      <c r="BI40" s="653"/>
      <c r="BJ40" s="653"/>
      <c r="BK40" s="653"/>
      <c r="BL40" s="653"/>
      <c r="BM40" s="653"/>
      <c r="BN40" s="653"/>
      <c r="BO40" s="653"/>
      <c r="BP40" s="653"/>
      <c r="BQ40" s="653"/>
      <c r="BR40" s="653"/>
      <c r="BS40" s="653"/>
      <c r="BT40" s="653"/>
      <c r="BU40" s="653"/>
      <c r="BV40" s="213"/>
      <c r="BW40" s="652" t="str">
        <f t="shared" si="2"/>
        <v/>
      </c>
      <c r="BX40" s="652"/>
      <c r="BY40" s="653" t="str">
        <f>IF('各会計、関係団体の財政状況及び健全化判断比率'!B74="","",'各会計、関係団体の財政状況及び健全化判断比率'!B74)</f>
        <v/>
      </c>
      <c r="BZ40" s="653"/>
      <c r="CA40" s="653"/>
      <c r="CB40" s="653"/>
      <c r="CC40" s="653"/>
      <c r="CD40" s="653"/>
      <c r="CE40" s="653"/>
      <c r="CF40" s="653"/>
      <c r="CG40" s="653"/>
      <c r="CH40" s="653"/>
      <c r="CI40" s="653"/>
      <c r="CJ40" s="653"/>
      <c r="CK40" s="653"/>
      <c r="CL40" s="653"/>
      <c r="CM40" s="653"/>
      <c r="CN40" s="213"/>
      <c r="CO40" s="652" t="str">
        <f t="shared" si="3"/>
        <v/>
      </c>
      <c r="CP40" s="652"/>
      <c r="CQ40" s="653" t="str">
        <f>IF('各会計、関係団体の財政状況及び健全化判断比率'!BS13="","",'各会計、関係団体の財政状況及び健全化判断比率'!BS13)</f>
        <v/>
      </c>
      <c r="CR40" s="653"/>
      <c r="CS40" s="653"/>
      <c r="CT40" s="653"/>
      <c r="CU40" s="653"/>
      <c r="CV40" s="653"/>
      <c r="CW40" s="653"/>
      <c r="CX40" s="653"/>
      <c r="CY40" s="653"/>
      <c r="CZ40" s="653"/>
      <c r="DA40" s="653"/>
      <c r="DB40" s="653"/>
      <c r="DC40" s="653"/>
      <c r="DD40" s="653"/>
      <c r="DE40" s="653"/>
      <c r="DF40" s="210"/>
      <c r="DG40" s="654" t="str">
        <f>IF('各会計、関係団体の財政状況及び健全化判断比率'!BR13="","",'各会計、関係団体の財政状況及び健全化判断比率'!BR13)</f>
        <v/>
      </c>
      <c r="DH40" s="654"/>
      <c r="DI40" s="217"/>
      <c r="DJ40" s="185"/>
      <c r="DK40" s="185"/>
      <c r="DL40" s="185"/>
      <c r="DM40" s="185"/>
      <c r="DN40" s="185"/>
      <c r="DO40" s="185"/>
    </row>
    <row r="41" spans="1:119" ht="32.25" customHeight="1">
      <c r="A41" s="186"/>
      <c r="B41" s="212"/>
      <c r="C41" s="652" t="str">
        <f t="shared" si="5"/>
        <v/>
      </c>
      <c r="D41" s="652"/>
      <c r="E41" s="653" t="str">
        <f>IF('各会計、関係団体の財政状況及び健全化判断比率'!B14="","",'各会計、関係団体の財政状況及び健全化判断比率'!B14)</f>
        <v/>
      </c>
      <c r="F41" s="653"/>
      <c r="G41" s="653"/>
      <c r="H41" s="653"/>
      <c r="I41" s="653"/>
      <c r="J41" s="653"/>
      <c r="K41" s="653"/>
      <c r="L41" s="653"/>
      <c r="M41" s="653"/>
      <c r="N41" s="653"/>
      <c r="O41" s="653"/>
      <c r="P41" s="653"/>
      <c r="Q41" s="653"/>
      <c r="R41" s="653"/>
      <c r="S41" s="653"/>
      <c r="T41" s="213"/>
      <c r="U41" s="652" t="str">
        <f t="shared" si="4"/>
        <v/>
      </c>
      <c r="V41" s="652"/>
      <c r="W41" s="653"/>
      <c r="X41" s="653"/>
      <c r="Y41" s="653"/>
      <c r="Z41" s="653"/>
      <c r="AA41" s="653"/>
      <c r="AB41" s="653"/>
      <c r="AC41" s="653"/>
      <c r="AD41" s="653"/>
      <c r="AE41" s="653"/>
      <c r="AF41" s="653"/>
      <c r="AG41" s="653"/>
      <c r="AH41" s="653"/>
      <c r="AI41" s="653"/>
      <c r="AJ41" s="653"/>
      <c r="AK41" s="653"/>
      <c r="AL41" s="213"/>
      <c r="AM41" s="652" t="str">
        <f t="shared" si="0"/>
        <v/>
      </c>
      <c r="AN41" s="652"/>
      <c r="AO41" s="653"/>
      <c r="AP41" s="653"/>
      <c r="AQ41" s="653"/>
      <c r="AR41" s="653"/>
      <c r="AS41" s="653"/>
      <c r="AT41" s="653"/>
      <c r="AU41" s="653"/>
      <c r="AV41" s="653"/>
      <c r="AW41" s="653"/>
      <c r="AX41" s="653"/>
      <c r="AY41" s="653"/>
      <c r="AZ41" s="653"/>
      <c r="BA41" s="653"/>
      <c r="BB41" s="653"/>
      <c r="BC41" s="653"/>
      <c r="BD41" s="213"/>
      <c r="BE41" s="652" t="str">
        <f t="shared" si="1"/>
        <v/>
      </c>
      <c r="BF41" s="652"/>
      <c r="BG41" s="653"/>
      <c r="BH41" s="653"/>
      <c r="BI41" s="653"/>
      <c r="BJ41" s="653"/>
      <c r="BK41" s="653"/>
      <c r="BL41" s="653"/>
      <c r="BM41" s="653"/>
      <c r="BN41" s="653"/>
      <c r="BO41" s="653"/>
      <c r="BP41" s="653"/>
      <c r="BQ41" s="653"/>
      <c r="BR41" s="653"/>
      <c r="BS41" s="653"/>
      <c r="BT41" s="653"/>
      <c r="BU41" s="653"/>
      <c r="BV41" s="213"/>
      <c r="BW41" s="652" t="str">
        <f t="shared" si="2"/>
        <v/>
      </c>
      <c r="BX41" s="652"/>
      <c r="BY41" s="653" t="str">
        <f>IF('各会計、関係団体の財政状況及び健全化判断比率'!B75="","",'各会計、関係団体の財政状況及び健全化判断比率'!B75)</f>
        <v/>
      </c>
      <c r="BZ41" s="653"/>
      <c r="CA41" s="653"/>
      <c r="CB41" s="653"/>
      <c r="CC41" s="653"/>
      <c r="CD41" s="653"/>
      <c r="CE41" s="653"/>
      <c r="CF41" s="653"/>
      <c r="CG41" s="653"/>
      <c r="CH41" s="653"/>
      <c r="CI41" s="653"/>
      <c r="CJ41" s="653"/>
      <c r="CK41" s="653"/>
      <c r="CL41" s="653"/>
      <c r="CM41" s="653"/>
      <c r="CN41" s="213"/>
      <c r="CO41" s="652" t="str">
        <f t="shared" si="3"/>
        <v/>
      </c>
      <c r="CP41" s="652"/>
      <c r="CQ41" s="653" t="str">
        <f>IF('各会計、関係団体の財政状況及び健全化判断比率'!BS14="","",'各会計、関係団体の財政状況及び健全化判断比率'!BS14)</f>
        <v/>
      </c>
      <c r="CR41" s="653"/>
      <c r="CS41" s="653"/>
      <c r="CT41" s="653"/>
      <c r="CU41" s="653"/>
      <c r="CV41" s="653"/>
      <c r="CW41" s="653"/>
      <c r="CX41" s="653"/>
      <c r="CY41" s="653"/>
      <c r="CZ41" s="653"/>
      <c r="DA41" s="653"/>
      <c r="DB41" s="653"/>
      <c r="DC41" s="653"/>
      <c r="DD41" s="653"/>
      <c r="DE41" s="653"/>
      <c r="DF41" s="210"/>
      <c r="DG41" s="654" t="str">
        <f>IF('各会計、関係団体の財政状況及び健全化判断比率'!BR14="","",'各会計、関係団体の財政状況及び健全化判断比率'!BR14)</f>
        <v/>
      </c>
      <c r="DH41" s="654"/>
      <c r="DI41" s="217"/>
      <c r="DJ41" s="185"/>
      <c r="DK41" s="185"/>
      <c r="DL41" s="185"/>
      <c r="DM41" s="185"/>
      <c r="DN41" s="185"/>
      <c r="DO41" s="185"/>
    </row>
    <row r="42" spans="1:119" ht="32.25" customHeight="1">
      <c r="A42" s="185"/>
      <c r="B42" s="212"/>
      <c r="C42" s="652" t="str">
        <f t="shared" si="5"/>
        <v/>
      </c>
      <c r="D42" s="652"/>
      <c r="E42" s="653" t="str">
        <f>IF('各会計、関係団体の財政状況及び健全化判断比率'!B15="","",'各会計、関係団体の財政状況及び健全化判断比率'!B15)</f>
        <v/>
      </c>
      <c r="F42" s="653"/>
      <c r="G42" s="653"/>
      <c r="H42" s="653"/>
      <c r="I42" s="653"/>
      <c r="J42" s="653"/>
      <c r="K42" s="653"/>
      <c r="L42" s="653"/>
      <c r="M42" s="653"/>
      <c r="N42" s="653"/>
      <c r="O42" s="653"/>
      <c r="P42" s="653"/>
      <c r="Q42" s="653"/>
      <c r="R42" s="653"/>
      <c r="S42" s="653"/>
      <c r="T42" s="213"/>
      <c r="U42" s="652" t="str">
        <f t="shared" si="4"/>
        <v/>
      </c>
      <c r="V42" s="652"/>
      <c r="W42" s="653"/>
      <c r="X42" s="653"/>
      <c r="Y42" s="653"/>
      <c r="Z42" s="653"/>
      <c r="AA42" s="653"/>
      <c r="AB42" s="653"/>
      <c r="AC42" s="653"/>
      <c r="AD42" s="653"/>
      <c r="AE42" s="653"/>
      <c r="AF42" s="653"/>
      <c r="AG42" s="653"/>
      <c r="AH42" s="653"/>
      <c r="AI42" s="653"/>
      <c r="AJ42" s="653"/>
      <c r="AK42" s="653"/>
      <c r="AL42" s="213"/>
      <c r="AM42" s="652" t="str">
        <f t="shared" si="0"/>
        <v/>
      </c>
      <c r="AN42" s="652"/>
      <c r="AO42" s="653"/>
      <c r="AP42" s="653"/>
      <c r="AQ42" s="653"/>
      <c r="AR42" s="653"/>
      <c r="AS42" s="653"/>
      <c r="AT42" s="653"/>
      <c r="AU42" s="653"/>
      <c r="AV42" s="653"/>
      <c r="AW42" s="653"/>
      <c r="AX42" s="653"/>
      <c r="AY42" s="653"/>
      <c r="AZ42" s="653"/>
      <c r="BA42" s="653"/>
      <c r="BB42" s="653"/>
      <c r="BC42" s="653"/>
      <c r="BD42" s="213"/>
      <c r="BE42" s="652" t="str">
        <f t="shared" si="1"/>
        <v/>
      </c>
      <c r="BF42" s="652"/>
      <c r="BG42" s="653"/>
      <c r="BH42" s="653"/>
      <c r="BI42" s="653"/>
      <c r="BJ42" s="653"/>
      <c r="BK42" s="653"/>
      <c r="BL42" s="653"/>
      <c r="BM42" s="653"/>
      <c r="BN42" s="653"/>
      <c r="BO42" s="653"/>
      <c r="BP42" s="653"/>
      <c r="BQ42" s="653"/>
      <c r="BR42" s="653"/>
      <c r="BS42" s="653"/>
      <c r="BT42" s="653"/>
      <c r="BU42" s="653"/>
      <c r="BV42" s="213"/>
      <c r="BW42" s="652" t="str">
        <f t="shared" si="2"/>
        <v/>
      </c>
      <c r="BX42" s="652"/>
      <c r="BY42" s="653" t="str">
        <f>IF('各会計、関係団体の財政状況及び健全化判断比率'!B76="","",'各会計、関係団体の財政状況及び健全化判断比率'!B76)</f>
        <v/>
      </c>
      <c r="BZ42" s="653"/>
      <c r="CA42" s="653"/>
      <c r="CB42" s="653"/>
      <c r="CC42" s="653"/>
      <c r="CD42" s="653"/>
      <c r="CE42" s="653"/>
      <c r="CF42" s="653"/>
      <c r="CG42" s="653"/>
      <c r="CH42" s="653"/>
      <c r="CI42" s="653"/>
      <c r="CJ42" s="653"/>
      <c r="CK42" s="653"/>
      <c r="CL42" s="653"/>
      <c r="CM42" s="653"/>
      <c r="CN42" s="213"/>
      <c r="CO42" s="652" t="str">
        <f t="shared" si="3"/>
        <v/>
      </c>
      <c r="CP42" s="652"/>
      <c r="CQ42" s="653" t="str">
        <f>IF('各会計、関係団体の財政状況及び健全化判断比率'!BS15="","",'各会計、関係団体の財政状況及び健全化判断比率'!BS15)</f>
        <v/>
      </c>
      <c r="CR42" s="653"/>
      <c r="CS42" s="653"/>
      <c r="CT42" s="653"/>
      <c r="CU42" s="653"/>
      <c r="CV42" s="653"/>
      <c r="CW42" s="653"/>
      <c r="CX42" s="653"/>
      <c r="CY42" s="653"/>
      <c r="CZ42" s="653"/>
      <c r="DA42" s="653"/>
      <c r="DB42" s="653"/>
      <c r="DC42" s="653"/>
      <c r="DD42" s="653"/>
      <c r="DE42" s="653"/>
      <c r="DF42" s="210"/>
      <c r="DG42" s="654" t="str">
        <f>IF('各会計、関係団体の財政状況及び健全化判断比率'!BR15="","",'各会計、関係団体の財政状況及び健全化判断比率'!BR15)</f>
        <v/>
      </c>
      <c r="DH42" s="654"/>
      <c r="DI42" s="217"/>
      <c r="DJ42" s="185"/>
      <c r="DK42" s="185"/>
      <c r="DL42" s="185"/>
      <c r="DM42" s="185"/>
      <c r="DN42" s="185"/>
      <c r="DO42" s="185"/>
    </row>
    <row r="43" spans="1:119" ht="32.25" customHeight="1">
      <c r="A43" s="185"/>
      <c r="B43" s="212"/>
      <c r="C43" s="652" t="str">
        <f t="shared" si="5"/>
        <v/>
      </c>
      <c r="D43" s="652"/>
      <c r="E43" s="653" t="str">
        <f>IF('各会計、関係団体の財政状況及び健全化判断比率'!B16="","",'各会計、関係団体の財政状況及び健全化判断比率'!B16)</f>
        <v/>
      </c>
      <c r="F43" s="653"/>
      <c r="G43" s="653"/>
      <c r="H43" s="653"/>
      <c r="I43" s="653"/>
      <c r="J43" s="653"/>
      <c r="K43" s="653"/>
      <c r="L43" s="653"/>
      <c r="M43" s="653"/>
      <c r="N43" s="653"/>
      <c r="O43" s="653"/>
      <c r="P43" s="653"/>
      <c r="Q43" s="653"/>
      <c r="R43" s="653"/>
      <c r="S43" s="653"/>
      <c r="T43" s="213"/>
      <c r="U43" s="652" t="str">
        <f t="shared" si="4"/>
        <v/>
      </c>
      <c r="V43" s="652"/>
      <c r="W43" s="653"/>
      <c r="X43" s="653"/>
      <c r="Y43" s="653"/>
      <c r="Z43" s="653"/>
      <c r="AA43" s="653"/>
      <c r="AB43" s="653"/>
      <c r="AC43" s="653"/>
      <c r="AD43" s="653"/>
      <c r="AE43" s="653"/>
      <c r="AF43" s="653"/>
      <c r="AG43" s="653"/>
      <c r="AH43" s="653"/>
      <c r="AI43" s="653"/>
      <c r="AJ43" s="653"/>
      <c r="AK43" s="653"/>
      <c r="AL43" s="213"/>
      <c r="AM43" s="652" t="str">
        <f t="shared" si="0"/>
        <v/>
      </c>
      <c r="AN43" s="652"/>
      <c r="AO43" s="653"/>
      <c r="AP43" s="653"/>
      <c r="AQ43" s="653"/>
      <c r="AR43" s="653"/>
      <c r="AS43" s="653"/>
      <c r="AT43" s="653"/>
      <c r="AU43" s="653"/>
      <c r="AV43" s="653"/>
      <c r="AW43" s="653"/>
      <c r="AX43" s="653"/>
      <c r="AY43" s="653"/>
      <c r="AZ43" s="653"/>
      <c r="BA43" s="653"/>
      <c r="BB43" s="653"/>
      <c r="BC43" s="653"/>
      <c r="BD43" s="213"/>
      <c r="BE43" s="652" t="str">
        <f t="shared" si="1"/>
        <v/>
      </c>
      <c r="BF43" s="652"/>
      <c r="BG43" s="653"/>
      <c r="BH43" s="653"/>
      <c r="BI43" s="653"/>
      <c r="BJ43" s="653"/>
      <c r="BK43" s="653"/>
      <c r="BL43" s="653"/>
      <c r="BM43" s="653"/>
      <c r="BN43" s="653"/>
      <c r="BO43" s="653"/>
      <c r="BP43" s="653"/>
      <c r="BQ43" s="653"/>
      <c r="BR43" s="653"/>
      <c r="BS43" s="653"/>
      <c r="BT43" s="653"/>
      <c r="BU43" s="653"/>
      <c r="BV43" s="213"/>
      <c r="BW43" s="652" t="str">
        <f t="shared" si="2"/>
        <v/>
      </c>
      <c r="BX43" s="652"/>
      <c r="BY43" s="653" t="str">
        <f>IF('各会計、関係団体の財政状況及び健全化判断比率'!B77="","",'各会計、関係団体の財政状況及び健全化判断比率'!B77)</f>
        <v/>
      </c>
      <c r="BZ43" s="653"/>
      <c r="CA43" s="653"/>
      <c r="CB43" s="653"/>
      <c r="CC43" s="653"/>
      <c r="CD43" s="653"/>
      <c r="CE43" s="653"/>
      <c r="CF43" s="653"/>
      <c r="CG43" s="653"/>
      <c r="CH43" s="653"/>
      <c r="CI43" s="653"/>
      <c r="CJ43" s="653"/>
      <c r="CK43" s="653"/>
      <c r="CL43" s="653"/>
      <c r="CM43" s="653"/>
      <c r="CN43" s="213"/>
      <c r="CO43" s="652" t="str">
        <f t="shared" si="3"/>
        <v/>
      </c>
      <c r="CP43" s="652"/>
      <c r="CQ43" s="653" t="str">
        <f>IF('各会計、関係団体の財政状況及び健全化判断比率'!BS16="","",'各会計、関係団体の財政状況及び健全化判断比率'!BS16)</f>
        <v/>
      </c>
      <c r="CR43" s="653"/>
      <c r="CS43" s="653"/>
      <c r="CT43" s="653"/>
      <c r="CU43" s="653"/>
      <c r="CV43" s="653"/>
      <c r="CW43" s="653"/>
      <c r="CX43" s="653"/>
      <c r="CY43" s="653"/>
      <c r="CZ43" s="653"/>
      <c r="DA43" s="653"/>
      <c r="DB43" s="653"/>
      <c r="DC43" s="653"/>
      <c r="DD43" s="653"/>
      <c r="DE43" s="653"/>
      <c r="DF43" s="210"/>
      <c r="DG43" s="654" t="str">
        <f>IF('各会計、関係団体の財政状況及び健全化判断比率'!BR16="","",'各会計、関係団体の財政状況及び健全化判断比率'!BR16)</f>
        <v/>
      </c>
      <c r="DH43" s="654"/>
      <c r="DI43" s="217"/>
      <c r="DJ43" s="185"/>
      <c r="DK43" s="185"/>
      <c r="DL43" s="185"/>
      <c r="DM43" s="185"/>
      <c r="DN43" s="185"/>
      <c r="DO43" s="185"/>
    </row>
    <row r="44" spans="1:119" ht="13.5" customHeight="1" thickBot="1">
      <c r="A44" s="185"/>
      <c r="B44" s="218"/>
      <c r="C44" s="219"/>
      <c r="D44" s="219"/>
      <c r="E44" s="219"/>
      <c r="F44" s="219"/>
      <c r="G44" s="219"/>
      <c r="H44" s="219"/>
      <c r="I44" s="219"/>
      <c r="J44" s="219"/>
      <c r="K44" s="219"/>
      <c r="L44" s="219"/>
      <c r="M44" s="219"/>
      <c r="N44" s="219"/>
      <c r="O44" s="219"/>
      <c r="P44" s="219"/>
      <c r="Q44" s="219"/>
      <c r="R44" s="219"/>
      <c r="S44" s="219"/>
      <c r="T44" s="219"/>
      <c r="U44" s="219"/>
      <c r="V44" s="219"/>
      <c r="W44" s="219"/>
      <c r="X44" s="219"/>
      <c r="Y44" s="219"/>
      <c r="Z44" s="219"/>
      <c r="AA44" s="219"/>
      <c r="AB44" s="219"/>
      <c r="AC44" s="219"/>
      <c r="AD44" s="219"/>
      <c r="AE44" s="219"/>
      <c r="AF44" s="219"/>
      <c r="AG44" s="219"/>
      <c r="AH44" s="219"/>
      <c r="AI44" s="219"/>
      <c r="AJ44" s="219"/>
      <c r="AK44" s="219"/>
      <c r="AL44" s="219"/>
      <c r="AM44" s="219"/>
      <c r="AN44" s="219"/>
      <c r="AO44" s="219"/>
      <c r="AP44" s="219"/>
      <c r="AQ44" s="219"/>
      <c r="AR44" s="219"/>
      <c r="AS44" s="219"/>
      <c r="AT44" s="219"/>
      <c r="AU44" s="219"/>
      <c r="AV44" s="219"/>
      <c r="AW44" s="219"/>
      <c r="AX44" s="219"/>
      <c r="AY44" s="219"/>
      <c r="AZ44" s="219"/>
      <c r="BA44" s="219"/>
      <c r="BB44" s="219"/>
      <c r="BC44" s="219"/>
      <c r="BD44" s="219"/>
      <c r="BE44" s="219"/>
      <c r="BF44" s="219"/>
      <c r="BG44" s="219"/>
      <c r="BH44" s="219"/>
      <c r="BI44" s="219"/>
      <c r="BJ44" s="219"/>
      <c r="BK44" s="219"/>
      <c r="BL44" s="219"/>
      <c r="BM44" s="219"/>
      <c r="BN44" s="219"/>
      <c r="BO44" s="219"/>
      <c r="BP44" s="219"/>
      <c r="BQ44" s="219"/>
      <c r="BR44" s="219"/>
      <c r="BS44" s="219"/>
      <c r="BT44" s="219"/>
      <c r="BU44" s="219"/>
      <c r="BV44" s="219"/>
      <c r="BW44" s="219"/>
      <c r="BX44" s="219"/>
      <c r="BY44" s="219"/>
      <c r="BZ44" s="219"/>
      <c r="CA44" s="219"/>
      <c r="CB44" s="219"/>
      <c r="CC44" s="219"/>
      <c r="CD44" s="219"/>
      <c r="CE44" s="219"/>
      <c r="CF44" s="219"/>
      <c r="CG44" s="219"/>
      <c r="CH44" s="219"/>
      <c r="CI44" s="219"/>
      <c r="CJ44" s="219"/>
      <c r="CK44" s="219"/>
      <c r="CL44" s="219"/>
      <c r="CM44" s="219"/>
      <c r="CN44" s="219"/>
      <c r="CO44" s="219"/>
      <c r="CP44" s="219"/>
      <c r="CQ44" s="219"/>
      <c r="CR44" s="219"/>
      <c r="CS44" s="219"/>
      <c r="CT44" s="219"/>
      <c r="CU44" s="219"/>
      <c r="CV44" s="219"/>
      <c r="CW44" s="219"/>
      <c r="CX44" s="219"/>
      <c r="CY44" s="219"/>
      <c r="CZ44" s="219"/>
      <c r="DA44" s="219"/>
      <c r="DB44" s="219"/>
      <c r="DC44" s="219"/>
      <c r="DD44" s="219"/>
      <c r="DE44" s="219"/>
      <c r="DF44" s="219"/>
      <c r="DG44" s="219"/>
      <c r="DH44" s="219"/>
      <c r="DI44" s="220"/>
      <c r="DJ44" s="185"/>
      <c r="DK44" s="185"/>
      <c r="DL44" s="185"/>
      <c r="DM44" s="185"/>
      <c r="DN44" s="185"/>
      <c r="DO44" s="185"/>
    </row>
    <row r="45" spans="1:119">
      <c r="A45" s="185"/>
      <c r="B45" s="185"/>
      <c r="C45" s="185"/>
      <c r="D45" s="185"/>
      <c r="E45" s="185"/>
      <c r="F45" s="185"/>
      <c r="G45" s="185"/>
      <c r="H45" s="185"/>
      <c r="I45" s="185"/>
      <c r="J45" s="185"/>
      <c r="K45" s="185"/>
      <c r="L45" s="185"/>
      <c r="M45" s="185"/>
      <c r="N45" s="185"/>
      <c r="O45" s="185"/>
      <c r="P45" s="185"/>
      <c r="Q45" s="185"/>
      <c r="R45" s="185"/>
      <c r="S45" s="185"/>
      <c r="T45" s="185"/>
      <c r="U45" s="185"/>
      <c r="V45" s="185"/>
      <c r="W45" s="185"/>
      <c r="X45" s="185"/>
      <c r="Y45" s="185"/>
      <c r="Z45" s="185"/>
      <c r="AA45" s="185"/>
      <c r="AB45" s="185"/>
      <c r="AC45" s="185"/>
      <c r="AD45" s="185"/>
      <c r="AE45" s="185"/>
      <c r="AF45" s="185"/>
      <c r="AG45" s="185"/>
      <c r="AH45" s="185"/>
      <c r="AI45" s="185"/>
      <c r="AJ45" s="185"/>
      <c r="AK45" s="185"/>
      <c r="AL45" s="185"/>
      <c r="AM45" s="185"/>
      <c r="AN45" s="185"/>
      <c r="AO45" s="185"/>
      <c r="AP45" s="185"/>
      <c r="AQ45" s="185"/>
      <c r="AR45" s="185"/>
      <c r="AS45" s="185"/>
      <c r="AT45" s="185"/>
      <c r="AU45" s="185"/>
      <c r="AV45" s="185"/>
      <c r="AW45" s="185"/>
      <c r="AX45" s="185"/>
      <c r="AY45" s="185"/>
      <c r="AZ45" s="185"/>
      <c r="BA45" s="185"/>
      <c r="BB45" s="185"/>
      <c r="BC45" s="185"/>
      <c r="BD45" s="185"/>
      <c r="BE45" s="185"/>
      <c r="BF45" s="185"/>
      <c r="BG45" s="185"/>
      <c r="BH45" s="185"/>
      <c r="BI45" s="185"/>
      <c r="BJ45" s="185"/>
      <c r="BK45" s="185"/>
      <c r="BL45" s="185"/>
      <c r="BM45" s="185"/>
      <c r="BN45" s="185"/>
      <c r="BO45" s="185"/>
      <c r="BP45" s="185"/>
      <c r="BQ45" s="185"/>
      <c r="BR45" s="185"/>
      <c r="BS45" s="185"/>
      <c r="BT45" s="185"/>
      <c r="BU45" s="185"/>
      <c r="BV45" s="185"/>
      <c r="BW45" s="185"/>
      <c r="BX45" s="185"/>
      <c r="BY45" s="185"/>
      <c r="BZ45" s="185"/>
      <c r="CA45" s="185"/>
      <c r="CB45" s="185"/>
      <c r="CC45" s="185"/>
      <c r="CD45" s="185"/>
      <c r="CE45" s="185"/>
      <c r="CF45" s="185"/>
      <c r="CG45" s="185"/>
      <c r="CH45" s="185"/>
      <c r="CI45" s="185"/>
      <c r="CJ45" s="185"/>
      <c r="CK45" s="185"/>
      <c r="CL45" s="185"/>
      <c r="CM45" s="185"/>
      <c r="CN45" s="185"/>
      <c r="CO45" s="185"/>
      <c r="CP45" s="185"/>
      <c r="CQ45" s="185"/>
      <c r="CR45" s="185"/>
      <c r="CS45" s="185"/>
      <c r="CT45" s="185"/>
      <c r="CU45" s="185"/>
      <c r="CV45" s="185"/>
      <c r="CW45" s="185"/>
      <c r="CX45" s="185"/>
      <c r="CY45" s="185"/>
      <c r="CZ45" s="185"/>
      <c r="DA45" s="185"/>
      <c r="DB45" s="185"/>
      <c r="DC45" s="185"/>
      <c r="DD45" s="185"/>
      <c r="DE45" s="185"/>
      <c r="DF45" s="185"/>
      <c r="DG45" s="185"/>
      <c r="DH45" s="185"/>
      <c r="DI45" s="185"/>
      <c r="DJ45" s="185"/>
      <c r="DK45" s="185"/>
      <c r="DL45" s="185"/>
      <c r="DM45" s="185"/>
      <c r="DN45" s="185"/>
      <c r="DO45" s="185"/>
    </row>
    <row r="46" spans="1:119">
      <c r="B46" s="185" t="s">
        <v>214</v>
      </c>
      <c r="C46" s="185"/>
      <c r="D46" s="185"/>
      <c r="E46" s="185" t="s">
        <v>215</v>
      </c>
      <c r="F46" s="185"/>
      <c r="G46" s="185"/>
      <c r="H46" s="185"/>
      <c r="I46" s="185"/>
      <c r="J46" s="185"/>
      <c r="K46" s="185"/>
      <c r="L46" s="185"/>
      <c r="M46" s="185"/>
      <c r="N46" s="185"/>
      <c r="O46" s="185"/>
      <c r="P46" s="185"/>
      <c r="Q46" s="185"/>
      <c r="R46" s="185"/>
      <c r="S46" s="185"/>
      <c r="T46" s="185"/>
      <c r="U46" s="185"/>
      <c r="V46" s="185"/>
      <c r="W46" s="185"/>
      <c r="X46" s="185"/>
      <c r="Y46" s="185"/>
      <c r="Z46" s="185"/>
      <c r="AA46" s="185"/>
      <c r="AB46" s="185"/>
      <c r="AC46" s="185"/>
      <c r="AD46" s="185"/>
      <c r="AE46" s="185"/>
      <c r="AF46" s="185"/>
      <c r="AG46" s="185"/>
      <c r="AH46" s="185"/>
      <c r="AI46" s="185"/>
      <c r="AJ46" s="185"/>
      <c r="AK46" s="185"/>
      <c r="AL46" s="185"/>
      <c r="AM46" s="185"/>
      <c r="AN46" s="185"/>
      <c r="AO46" s="185"/>
      <c r="AP46" s="185"/>
      <c r="AQ46" s="185"/>
      <c r="AR46" s="185"/>
      <c r="AS46" s="185"/>
      <c r="AT46" s="185"/>
      <c r="AU46" s="185"/>
      <c r="AV46" s="185"/>
      <c r="AW46" s="185"/>
      <c r="AX46" s="185"/>
      <c r="AY46" s="185"/>
      <c r="AZ46" s="185"/>
      <c r="BA46" s="185"/>
      <c r="BB46" s="185"/>
      <c r="BC46" s="185"/>
      <c r="BD46" s="185"/>
      <c r="BE46" s="185"/>
      <c r="BF46" s="185"/>
      <c r="BG46" s="185"/>
      <c r="BH46" s="185"/>
      <c r="BI46" s="185"/>
      <c r="BJ46" s="185"/>
      <c r="BK46" s="185"/>
      <c r="BL46" s="185"/>
      <c r="BM46" s="185"/>
      <c r="BN46" s="185"/>
      <c r="BO46" s="185"/>
      <c r="BP46" s="185"/>
      <c r="BQ46" s="185"/>
      <c r="BR46" s="185"/>
      <c r="BS46" s="185"/>
      <c r="BT46" s="185"/>
      <c r="BU46" s="185"/>
      <c r="BV46" s="185"/>
      <c r="BW46" s="185"/>
      <c r="BX46" s="185"/>
      <c r="BY46" s="185"/>
      <c r="BZ46" s="185"/>
      <c r="CA46" s="185"/>
      <c r="CB46" s="185"/>
      <c r="CC46" s="185"/>
      <c r="CD46" s="185"/>
      <c r="CE46" s="185"/>
      <c r="CF46" s="185"/>
      <c r="CG46" s="185"/>
      <c r="CH46" s="185"/>
      <c r="CI46" s="185"/>
      <c r="CJ46" s="185"/>
      <c r="CK46" s="185"/>
      <c r="CL46" s="185"/>
      <c r="CM46" s="185"/>
      <c r="CN46" s="185"/>
      <c r="CO46" s="185"/>
      <c r="CP46" s="185"/>
      <c r="CQ46" s="185"/>
      <c r="CR46" s="185"/>
      <c r="CS46" s="185"/>
      <c r="CT46" s="185"/>
      <c r="CU46" s="185"/>
      <c r="CV46" s="185"/>
      <c r="CW46" s="185"/>
      <c r="CX46" s="185"/>
      <c r="CY46" s="185"/>
      <c r="CZ46" s="185"/>
      <c r="DA46" s="185"/>
      <c r="DB46" s="185"/>
      <c r="DC46" s="185"/>
      <c r="DD46" s="185"/>
      <c r="DE46" s="185"/>
      <c r="DF46" s="185"/>
      <c r="DG46" s="185"/>
      <c r="DH46" s="185"/>
      <c r="DI46" s="185"/>
    </row>
    <row r="47" spans="1:119">
      <c r="B47" s="185"/>
      <c r="C47" s="185"/>
      <c r="D47" s="185"/>
      <c r="E47" s="185" t="s">
        <v>216</v>
      </c>
      <c r="F47" s="185"/>
      <c r="G47" s="185"/>
      <c r="H47" s="185"/>
      <c r="I47" s="185"/>
      <c r="J47" s="185"/>
      <c r="K47" s="185"/>
      <c r="L47" s="185"/>
      <c r="M47" s="185"/>
      <c r="N47" s="185"/>
      <c r="O47" s="185"/>
      <c r="P47" s="185"/>
      <c r="Q47" s="185"/>
      <c r="R47" s="185"/>
      <c r="S47" s="185"/>
      <c r="T47" s="185"/>
      <c r="U47" s="185"/>
      <c r="V47" s="185"/>
      <c r="W47" s="185"/>
      <c r="X47" s="185"/>
      <c r="Y47" s="185"/>
      <c r="Z47" s="185"/>
      <c r="AA47" s="185"/>
      <c r="AB47" s="185"/>
      <c r="AC47" s="185"/>
      <c r="AD47" s="185"/>
      <c r="AE47" s="185"/>
      <c r="AF47" s="185"/>
      <c r="AG47" s="185"/>
      <c r="AH47" s="185"/>
      <c r="AI47" s="185"/>
      <c r="AJ47" s="185"/>
      <c r="AK47" s="185"/>
      <c r="AL47" s="185"/>
      <c r="AM47" s="185"/>
      <c r="AN47" s="185"/>
      <c r="AO47" s="185"/>
      <c r="AP47" s="185"/>
      <c r="AQ47" s="185"/>
      <c r="AR47" s="185"/>
      <c r="AS47" s="185"/>
      <c r="AT47" s="185"/>
      <c r="AU47" s="185"/>
      <c r="AV47" s="185"/>
      <c r="AW47" s="185"/>
      <c r="AX47" s="185"/>
      <c r="AY47" s="185"/>
      <c r="AZ47" s="185"/>
      <c r="BA47" s="185"/>
      <c r="BB47" s="185"/>
      <c r="BC47" s="185"/>
      <c r="BD47" s="185"/>
      <c r="BE47" s="185"/>
      <c r="BF47" s="185"/>
      <c r="BG47" s="185"/>
      <c r="BH47" s="185"/>
      <c r="BI47" s="185"/>
      <c r="BJ47" s="185"/>
      <c r="BK47" s="185"/>
      <c r="BL47" s="185"/>
      <c r="BM47" s="185"/>
      <c r="BN47" s="185"/>
      <c r="BO47" s="185"/>
      <c r="BP47" s="185"/>
      <c r="BQ47" s="185"/>
      <c r="BR47" s="185"/>
      <c r="BS47" s="185"/>
      <c r="BT47" s="185"/>
      <c r="BU47" s="185"/>
      <c r="BV47" s="185"/>
      <c r="BW47" s="185"/>
      <c r="BX47" s="185"/>
      <c r="BY47" s="185"/>
      <c r="BZ47" s="185"/>
      <c r="CA47" s="185"/>
      <c r="CB47" s="185"/>
      <c r="CC47" s="185"/>
      <c r="CD47" s="185"/>
      <c r="CE47" s="185"/>
      <c r="CF47" s="185"/>
      <c r="CG47" s="185"/>
      <c r="CH47" s="185"/>
      <c r="CI47" s="185"/>
      <c r="CJ47" s="185"/>
      <c r="CK47" s="185"/>
      <c r="CL47" s="185"/>
      <c r="CM47" s="185"/>
      <c r="CN47" s="185"/>
      <c r="CO47" s="185"/>
      <c r="CP47" s="185"/>
      <c r="CQ47" s="185"/>
      <c r="CR47" s="185"/>
      <c r="CS47" s="185"/>
      <c r="CT47" s="185"/>
      <c r="CU47" s="185"/>
      <c r="CV47" s="185"/>
      <c r="CW47" s="185"/>
      <c r="CX47" s="185"/>
      <c r="CY47" s="185"/>
      <c r="CZ47" s="185"/>
      <c r="DA47" s="185"/>
      <c r="DB47" s="185"/>
      <c r="DC47" s="185"/>
      <c r="DD47" s="185"/>
      <c r="DE47" s="185"/>
      <c r="DF47" s="185"/>
      <c r="DG47" s="185"/>
      <c r="DH47" s="185"/>
      <c r="DI47" s="185"/>
    </row>
    <row r="48" spans="1:119">
      <c r="B48" s="185"/>
      <c r="C48" s="185"/>
      <c r="D48" s="185"/>
      <c r="E48" s="185" t="s">
        <v>217</v>
      </c>
      <c r="F48" s="185"/>
      <c r="G48" s="185"/>
      <c r="H48" s="185"/>
      <c r="I48" s="185"/>
      <c r="J48" s="185"/>
      <c r="K48" s="185"/>
      <c r="L48" s="185"/>
      <c r="M48" s="185"/>
      <c r="N48" s="185"/>
      <c r="O48" s="185"/>
      <c r="P48" s="185"/>
      <c r="Q48" s="185"/>
      <c r="R48" s="185"/>
      <c r="S48" s="185"/>
      <c r="T48" s="185"/>
      <c r="U48" s="185"/>
      <c r="V48" s="185"/>
      <c r="W48" s="185"/>
      <c r="X48" s="185"/>
      <c r="Y48" s="185"/>
      <c r="Z48" s="185"/>
      <c r="AA48" s="185"/>
      <c r="AB48" s="185"/>
      <c r="AC48" s="185"/>
      <c r="AD48" s="185"/>
      <c r="AE48" s="185"/>
      <c r="AF48" s="185"/>
      <c r="AG48" s="185"/>
      <c r="AH48" s="185"/>
      <c r="AI48" s="185"/>
      <c r="AJ48" s="185"/>
      <c r="AK48" s="185"/>
      <c r="AL48" s="185"/>
      <c r="AM48" s="185"/>
      <c r="AN48" s="185"/>
      <c r="AO48" s="185"/>
      <c r="AP48" s="185"/>
      <c r="AQ48" s="185"/>
      <c r="AR48" s="185"/>
      <c r="AS48" s="185"/>
      <c r="AT48" s="185"/>
      <c r="AU48" s="185"/>
      <c r="AV48" s="185"/>
      <c r="AW48" s="185"/>
      <c r="AX48" s="185"/>
      <c r="AY48" s="185"/>
      <c r="AZ48" s="185"/>
      <c r="BA48" s="185"/>
      <c r="BB48" s="185"/>
      <c r="BC48" s="185"/>
      <c r="BD48" s="185"/>
      <c r="BE48" s="185"/>
      <c r="BF48" s="185"/>
      <c r="BG48" s="185"/>
      <c r="BH48" s="185"/>
      <c r="BI48" s="185"/>
      <c r="BJ48" s="185"/>
      <c r="BK48" s="185"/>
      <c r="BL48" s="185"/>
      <c r="BM48" s="185"/>
      <c r="BN48" s="185"/>
      <c r="BO48" s="185"/>
      <c r="BP48" s="185"/>
      <c r="BQ48" s="185"/>
      <c r="BR48" s="185"/>
      <c r="BS48" s="185"/>
      <c r="BT48" s="185"/>
      <c r="BU48" s="185"/>
      <c r="BV48" s="185"/>
      <c r="BW48" s="185"/>
      <c r="BX48" s="185"/>
      <c r="BY48" s="185"/>
      <c r="BZ48" s="185"/>
      <c r="CA48" s="185"/>
      <c r="CB48" s="185"/>
      <c r="CC48" s="185"/>
      <c r="CD48" s="185"/>
      <c r="CE48" s="185"/>
      <c r="CF48" s="185"/>
      <c r="CG48" s="185"/>
      <c r="CH48" s="185"/>
      <c r="CI48" s="185"/>
      <c r="CJ48" s="185"/>
      <c r="CK48" s="185"/>
      <c r="CL48" s="185"/>
      <c r="CM48" s="185"/>
      <c r="CN48" s="185"/>
      <c r="CO48" s="185"/>
      <c r="CP48" s="185"/>
      <c r="CQ48" s="185"/>
      <c r="CR48" s="185"/>
      <c r="CS48" s="185"/>
      <c r="CT48" s="185"/>
      <c r="CU48" s="185"/>
      <c r="CV48" s="185"/>
      <c r="CW48" s="185"/>
      <c r="CX48" s="185"/>
      <c r="CY48" s="185"/>
      <c r="CZ48" s="185"/>
      <c r="DA48" s="185"/>
      <c r="DB48" s="185"/>
      <c r="DC48" s="185"/>
      <c r="DD48" s="185"/>
      <c r="DE48" s="185"/>
      <c r="DF48" s="185"/>
      <c r="DG48" s="185"/>
      <c r="DH48" s="185"/>
      <c r="DI48" s="185"/>
    </row>
    <row r="49" spans="5:5">
      <c r="E49" s="221" t="s">
        <v>218</v>
      </c>
    </row>
    <row r="50" spans="5:5">
      <c r="E50" s="187" t="s">
        <v>219</v>
      </c>
    </row>
    <row r="51" spans="5:5">
      <c r="E51" s="187" t="s">
        <v>220</v>
      </c>
    </row>
    <row r="52" spans="5:5">
      <c r="E52" s="187" t="s">
        <v>221</v>
      </c>
    </row>
    <row r="53" spans="5:5"/>
    <row r="54" spans="5:5"/>
    <row r="55" spans="5:5"/>
    <row r="56" spans="5:5"/>
    <row r="57" spans="5:5" hidden="1"/>
    <row r="58" spans="5:5" hidden="1"/>
    <row r="59" spans="5:5" hidden="1"/>
  </sheetData>
  <sheetProtection algorithmName="SHA-512" hashValue="IKhmyJQMTDba990Nn4ipebOiEXAIchhQYroi/orcPjtToH7JCTnGULHbBjr3MHuKPNV9wkhdrba0Svh+eTo06w==" saltValue="JPMEbJqqx+rXzhROMjqATw==" spinCount="100000"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horizontalDpi="4294967293"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3"/>
  <sheetViews>
    <sheetView showGridLines="0" workbookViewId="0"/>
  </sheetViews>
  <sheetFormatPr defaultColWidth="0" defaultRowHeight="11.25" customHeight="1" zeroHeight="1"/>
  <cols>
    <col min="1" max="95" width="1.625" style="225" customWidth="1"/>
    <col min="96" max="133" width="1.625" style="241" customWidth="1"/>
    <col min="134" max="143" width="1.625" style="225" customWidth="1"/>
    <col min="144" max="16384" width="0" style="225" hidden="1"/>
  </cols>
  <sheetData>
    <row r="1" spans="2:143" ht="22.5" customHeight="1" thickBot="1">
      <c r="B1" s="222"/>
      <c r="C1" s="223"/>
      <c r="D1" s="223"/>
      <c r="E1" s="223"/>
      <c r="F1" s="223"/>
      <c r="G1" s="223"/>
      <c r="H1" s="223"/>
      <c r="I1" s="223"/>
      <c r="J1" s="223"/>
      <c r="K1" s="223"/>
      <c r="L1" s="223"/>
      <c r="M1" s="223"/>
      <c r="N1" s="223"/>
      <c r="O1" s="223"/>
      <c r="P1" s="223"/>
      <c r="Q1" s="223"/>
      <c r="R1" s="223"/>
      <c r="S1" s="223"/>
      <c r="T1" s="223"/>
      <c r="U1" s="223"/>
      <c r="V1" s="223"/>
      <c r="W1" s="223"/>
      <c r="X1" s="223"/>
      <c r="Y1" s="223"/>
      <c r="Z1" s="223"/>
      <c r="AA1" s="223"/>
      <c r="AB1" s="223"/>
      <c r="AC1" s="223"/>
      <c r="AD1" s="223"/>
      <c r="AE1" s="223"/>
      <c r="AF1" s="223"/>
      <c r="AG1" s="223"/>
      <c r="AH1" s="223"/>
      <c r="AI1" s="223"/>
      <c r="AJ1" s="223"/>
      <c r="AK1" s="223"/>
      <c r="AL1" s="223"/>
      <c r="AM1" s="223"/>
      <c r="AN1" s="223"/>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4"/>
      <c r="CE1" s="224"/>
      <c r="CF1" s="224"/>
      <c r="CG1" s="224"/>
      <c r="CH1" s="224"/>
      <c r="CI1" s="224"/>
      <c r="CJ1" s="224"/>
      <c r="CK1" s="224"/>
      <c r="CL1" s="224"/>
      <c r="CM1" s="224"/>
      <c r="CN1" s="224"/>
      <c r="CO1" s="224"/>
      <c r="CP1" s="224"/>
      <c r="CQ1" s="224"/>
      <c r="CR1" s="224"/>
      <c r="CS1" s="224"/>
      <c r="CT1" s="224"/>
      <c r="CU1" s="224"/>
      <c r="CV1" s="224"/>
      <c r="CW1" s="224"/>
      <c r="CX1" s="224"/>
      <c r="CY1" s="224"/>
      <c r="CZ1" s="224"/>
      <c r="DA1" s="224"/>
      <c r="DB1" s="224"/>
      <c r="DC1" s="224"/>
      <c r="DD1" s="224"/>
      <c r="DE1" s="224"/>
      <c r="DF1" s="224"/>
      <c r="DG1" s="224"/>
      <c r="DH1" s="655" t="s">
        <v>222</v>
      </c>
      <c r="DI1" s="656"/>
      <c r="DJ1" s="656"/>
      <c r="DK1" s="656"/>
      <c r="DL1" s="656"/>
      <c r="DM1" s="656"/>
      <c r="DN1" s="657"/>
      <c r="DO1" s="225"/>
      <c r="DP1" s="655" t="s">
        <v>223</v>
      </c>
      <c r="DQ1" s="656"/>
      <c r="DR1" s="656"/>
      <c r="DS1" s="656"/>
      <c r="DT1" s="656"/>
      <c r="DU1" s="656"/>
      <c r="DV1" s="656"/>
      <c r="DW1" s="656"/>
      <c r="DX1" s="656"/>
      <c r="DY1" s="656"/>
      <c r="DZ1" s="656"/>
      <c r="EA1" s="656"/>
      <c r="EB1" s="656"/>
      <c r="EC1" s="657"/>
      <c r="ED1" s="223"/>
      <c r="EE1" s="223"/>
      <c r="EF1" s="223"/>
      <c r="EG1" s="223"/>
      <c r="EH1" s="223"/>
      <c r="EI1" s="223"/>
      <c r="EJ1" s="223"/>
      <c r="EK1" s="223"/>
      <c r="EL1" s="223"/>
      <c r="EM1" s="223"/>
    </row>
    <row r="2" spans="2:143" ht="22.5" customHeight="1">
      <c r="B2" s="226" t="s">
        <v>224</v>
      </c>
      <c r="R2" s="227"/>
      <c r="S2" s="227"/>
      <c r="T2" s="227"/>
      <c r="U2" s="227"/>
      <c r="V2" s="227"/>
      <c r="W2" s="227"/>
      <c r="X2" s="227"/>
      <c r="Y2" s="227"/>
      <c r="Z2" s="227"/>
      <c r="AA2" s="227"/>
      <c r="AB2" s="227"/>
      <c r="AC2" s="227"/>
      <c r="AE2" s="228"/>
      <c r="AF2" s="228"/>
      <c r="AG2" s="228"/>
      <c r="AH2" s="228"/>
      <c r="AI2" s="228"/>
      <c r="AJ2" s="227"/>
      <c r="AK2" s="227"/>
      <c r="AL2" s="227"/>
      <c r="AM2" s="227"/>
      <c r="AN2" s="227"/>
      <c r="AO2" s="227"/>
      <c r="AP2" s="227"/>
      <c r="CD2" s="224"/>
      <c r="CE2" s="224"/>
      <c r="CF2" s="224"/>
      <c r="CG2" s="224"/>
      <c r="CH2" s="224"/>
      <c r="CI2" s="224"/>
      <c r="CJ2" s="224"/>
      <c r="CK2" s="224"/>
      <c r="CL2" s="224"/>
      <c r="CM2" s="224"/>
      <c r="CN2" s="224"/>
      <c r="CO2" s="224"/>
      <c r="CP2" s="224"/>
      <c r="CQ2" s="224"/>
      <c r="CR2" s="224"/>
      <c r="CS2" s="224"/>
      <c r="CT2" s="224"/>
      <c r="CU2" s="224"/>
      <c r="CV2" s="224"/>
      <c r="CW2" s="224"/>
      <c r="CX2" s="224"/>
      <c r="CY2" s="224"/>
      <c r="CZ2" s="224"/>
      <c r="DA2" s="224"/>
      <c r="DB2" s="224"/>
      <c r="DC2" s="224"/>
      <c r="DD2" s="224"/>
      <c r="DE2" s="224"/>
      <c r="DF2" s="224"/>
      <c r="DG2" s="224"/>
      <c r="DH2" s="224"/>
      <c r="DI2" s="224"/>
      <c r="DJ2" s="224"/>
      <c r="DK2" s="224"/>
      <c r="DL2" s="224"/>
      <c r="DM2" s="224"/>
      <c r="DN2" s="224"/>
      <c r="DO2" s="224"/>
      <c r="DP2" s="224"/>
      <c r="DQ2" s="224"/>
      <c r="DR2" s="224"/>
      <c r="DS2" s="224"/>
      <c r="DT2" s="224"/>
      <c r="DU2" s="224"/>
      <c r="DV2" s="224"/>
      <c r="DW2" s="224"/>
      <c r="DX2" s="224"/>
      <c r="DY2" s="224"/>
      <c r="DZ2" s="224"/>
      <c r="EA2" s="224"/>
      <c r="EB2" s="224"/>
      <c r="EC2" s="224"/>
    </row>
    <row r="3" spans="2:143" ht="11.25" customHeight="1">
      <c r="B3" s="658" t="s">
        <v>225</v>
      </c>
      <c r="C3" s="659"/>
      <c r="D3" s="659"/>
      <c r="E3" s="659"/>
      <c r="F3" s="659"/>
      <c r="G3" s="659"/>
      <c r="H3" s="659"/>
      <c r="I3" s="659"/>
      <c r="J3" s="659"/>
      <c r="K3" s="659"/>
      <c r="L3" s="659"/>
      <c r="M3" s="659"/>
      <c r="N3" s="659"/>
      <c r="O3" s="659"/>
      <c r="P3" s="659"/>
      <c r="Q3" s="659"/>
      <c r="R3" s="659"/>
      <c r="S3" s="659"/>
      <c r="T3" s="659"/>
      <c r="U3" s="659"/>
      <c r="V3" s="659"/>
      <c r="W3" s="659"/>
      <c r="X3" s="659"/>
      <c r="Y3" s="659"/>
      <c r="Z3" s="659"/>
      <c r="AA3" s="659"/>
      <c r="AB3" s="659"/>
      <c r="AC3" s="659"/>
      <c r="AD3" s="659"/>
      <c r="AE3" s="659"/>
      <c r="AF3" s="659"/>
      <c r="AG3" s="659"/>
      <c r="AH3" s="659"/>
      <c r="AI3" s="659"/>
      <c r="AJ3" s="659"/>
      <c r="AK3" s="659"/>
      <c r="AL3" s="659"/>
      <c r="AM3" s="659"/>
      <c r="AN3" s="659"/>
      <c r="AO3" s="659"/>
      <c r="AP3" s="658" t="s">
        <v>226</v>
      </c>
      <c r="AQ3" s="659"/>
      <c r="AR3" s="659"/>
      <c r="AS3" s="659"/>
      <c r="AT3" s="659"/>
      <c r="AU3" s="659"/>
      <c r="AV3" s="659"/>
      <c r="AW3" s="659"/>
      <c r="AX3" s="659"/>
      <c r="AY3" s="659"/>
      <c r="AZ3" s="659"/>
      <c r="BA3" s="659"/>
      <c r="BB3" s="659"/>
      <c r="BC3" s="659"/>
      <c r="BD3" s="659"/>
      <c r="BE3" s="659"/>
      <c r="BF3" s="659"/>
      <c r="BG3" s="659"/>
      <c r="BH3" s="659"/>
      <c r="BI3" s="659"/>
      <c r="BJ3" s="659"/>
      <c r="BK3" s="659"/>
      <c r="BL3" s="659"/>
      <c r="BM3" s="659"/>
      <c r="BN3" s="659"/>
      <c r="BO3" s="659"/>
      <c r="BP3" s="659"/>
      <c r="BQ3" s="659"/>
      <c r="BR3" s="659"/>
      <c r="BS3" s="659"/>
      <c r="BT3" s="659"/>
      <c r="BU3" s="659"/>
      <c r="BV3" s="659"/>
      <c r="BW3" s="659"/>
      <c r="BX3" s="659"/>
      <c r="BY3" s="659"/>
      <c r="BZ3" s="659"/>
      <c r="CA3" s="659"/>
      <c r="CB3" s="660"/>
      <c r="CD3" s="661" t="s">
        <v>227</v>
      </c>
      <c r="CE3" s="662"/>
      <c r="CF3" s="662"/>
      <c r="CG3" s="662"/>
      <c r="CH3" s="662"/>
      <c r="CI3" s="662"/>
      <c r="CJ3" s="662"/>
      <c r="CK3" s="662"/>
      <c r="CL3" s="662"/>
      <c r="CM3" s="662"/>
      <c r="CN3" s="662"/>
      <c r="CO3" s="662"/>
      <c r="CP3" s="662"/>
      <c r="CQ3" s="662"/>
      <c r="CR3" s="662"/>
      <c r="CS3" s="662"/>
      <c r="CT3" s="662"/>
      <c r="CU3" s="662"/>
      <c r="CV3" s="662"/>
      <c r="CW3" s="662"/>
      <c r="CX3" s="662"/>
      <c r="CY3" s="662"/>
      <c r="CZ3" s="662"/>
      <c r="DA3" s="662"/>
      <c r="DB3" s="662"/>
      <c r="DC3" s="662"/>
      <c r="DD3" s="662"/>
      <c r="DE3" s="662"/>
      <c r="DF3" s="662"/>
      <c r="DG3" s="662"/>
      <c r="DH3" s="662"/>
      <c r="DI3" s="662"/>
      <c r="DJ3" s="662"/>
      <c r="DK3" s="662"/>
      <c r="DL3" s="662"/>
      <c r="DM3" s="662"/>
      <c r="DN3" s="662"/>
      <c r="DO3" s="662"/>
      <c r="DP3" s="662"/>
      <c r="DQ3" s="662"/>
      <c r="DR3" s="662"/>
      <c r="DS3" s="662"/>
      <c r="DT3" s="662"/>
      <c r="DU3" s="662"/>
      <c r="DV3" s="662"/>
      <c r="DW3" s="662"/>
      <c r="DX3" s="662"/>
      <c r="DY3" s="662"/>
      <c r="DZ3" s="662"/>
      <c r="EA3" s="662"/>
      <c r="EB3" s="662"/>
      <c r="EC3" s="663"/>
    </row>
    <row r="4" spans="2:143" ht="11.25" customHeight="1">
      <c r="B4" s="658" t="s">
        <v>1</v>
      </c>
      <c r="C4" s="659"/>
      <c r="D4" s="659"/>
      <c r="E4" s="659"/>
      <c r="F4" s="659"/>
      <c r="G4" s="659"/>
      <c r="H4" s="659"/>
      <c r="I4" s="659"/>
      <c r="J4" s="659"/>
      <c r="K4" s="659"/>
      <c r="L4" s="659"/>
      <c r="M4" s="659"/>
      <c r="N4" s="659"/>
      <c r="O4" s="659"/>
      <c r="P4" s="659"/>
      <c r="Q4" s="660"/>
      <c r="R4" s="658" t="s">
        <v>228</v>
      </c>
      <c r="S4" s="659"/>
      <c r="T4" s="659"/>
      <c r="U4" s="659"/>
      <c r="V4" s="659"/>
      <c r="W4" s="659"/>
      <c r="X4" s="659"/>
      <c r="Y4" s="660"/>
      <c r="Z4" s="658" t="s">
        <v>229</v>
      </c>
      <c r="AA4" s="659"/>
      <c r="AB4" s="659"/>
      <c r="AC4" s="660"/>
      <c r="AD4" s="658" t="s">
        <v>230</v>
      </c>
      <c r="AE4" s="659"/>
      <c r="AF4" s="659"/>
      <c r="AG4" s="659"/>
      <c r="AH4" s="659"/>
      <c r="AI4" s="659"/>
      <c r="AJ4" s="659"/>
      <c r="AK4" s="660"/>
      <c r="AL4" s="658" t="s">
        <v>229</v>
      </c>
      <c r="AM4" s="659"/>
      <c r="AN4" s="659"/>
      <c r="AO4" s="660"/>
      <c r="AP4" s="664" t="s">
        <v>231</v>
      </c>
      <c r="AQ4" s="664"/>
      <c r="AR4" s="664"/>
      <c r="AS4" s="664"/>
      <c r="AT4" s="664"/>
      <c r="AU4" s="664"/>
      <c r="AV4" s="664"/>
      <c r="AW4" s="664"/>
      <c r="AX4" s="664"/>
      <c r="AY4" s="664"/>
      <c r="AZ4" s="664"/>
      <c r="BA4" s="664"/>
      <c r="BB4" s="664"/>
      <c r="BC4" s="664"/>
      <c r="BD4" s="664"/>
      <c r="BE4" s="664"/>
      <c r="BF4" s="664"/>
      <c r="BG4" s="664" t="s">
        <v>232</v>
      </c>
      <c r="BH4" s="664"/>
      <c r="BI4" s="664"/>
      <c r="BJ4" s="664"/>
      <c r="BK4" s="664"/>
      <c r="BL4" s="664"/>
      <c r="BM4" s="664"/>
      <c r="BN4" s="664"/>
      <c r="BO4" s="664" t="s">
        <v>229</v>
      </c>
      <c r="BP4" s="664"/>
      <c r="BQ4" s="664"/>
      <c r="BR4" s="664"/>
      <c r="BS4" s="664" t="s">
        <v>233</v>
      </c>
      <c r="BT4" s="664"/>
      <c r="BU4" s="664"/>
      <c r="BV4" s="664"/>
      <c r="BW4" s="664"/>
      <c r="BX4" s="664"/>
      <c r="BY4" s="664"/>
      <c r="BZ4" s="664"/>
      <c r="CA4" s="664"/>
      <c r="CB4" s="664"/>
      <c r="CD4" s="661" t="s">
        <v>234</v>
      </c>
      <c r="CE4" s="662"/>
      <c r="CF4" s="662"/>
      <c r="CG4" s="662"/>
      <c r="CH4" s="662"/>
      <c r="CI4" s="662"/>
      <c r="CJ4" s="662"/>
      <c r="CK4" s="662"/>
      <c r="CL4" s="662"/>
      <c r="CM4" s="662"/>
      <c r="CN4" s="662"/>
      <c r="CO4" s="662"/>
      <c r="CP4" s="662"/>
      <c r="CQ4" s="662"/>
      <c r="CR4" s="662"/>
      <c r="CS4" s="662"/>
      <c r="CT4" s="662"/>
      <c r="CU4" s="662"/>
      <c r="CV4" s="662"/>
      <c r="CW4" s="662"/>
      <c r="CX4" s="662"/>
      <c r="CY4" s="662"/>
      <c r="CZ4" s="662"/>
      <c r="DA4" s="662"/>
      <c r="DB4" s="662"/>
      <c r="DC4" s="662"/>
      <c r="DD4" s="662"/>
      <c r="DE4" s="662"/>
      <c r="DF4" s="662"/>
      <c r="DG4" s="662"/>
      <c r="DH4" s="662"/>
      <c r="DI4" s="662"/>
      <c r="DJ4" s="662"/>
      <c r="DK4" s="662"/>
      <c r="DL4" s="662"/>
      <c r="DM4" s="662"/>
      <c r="DN4" s="662"/>
      <c r="DO4" s="662"/>
      <c r="DP4" s="662"/>
      <c r="DQ4" s="662"/>
      <c r="DR4" s="662"/>
      <c r="DS4" s="662"/>
      <c r="DT4" s="662"/>
      <c r="DU4" s="662"/>
      <c r="DV4" s="662"/>
      <c r="DW4" s="662"/>
      <c r="DX4" s="662"/>
      <c r="DY4" s="662"/>
      <c r="DZ4" s="662"/>
      <c r="EA4" s="662"/>
      <c r="EB4" s="662"/>
      <c r="EC4" s="663"/>
    </row>
    <row r="5" spans="2:143" s="229" customFormat="1" ht="11.25" customHeight="1">
      <c r="B5" s="665" t="s">
        <v>235</v>
      </c>
      <c r="C5" s="666"/>
      <c r="D5" s="666"/>
      <c r="E5" s="666"/>
      <c r="F5" s="666"/>
      <c r="G5" s="666"/>
      <c r="H5" s="666"/>
      <c r="I5" s="666"/>
      <c r="J5" s="666"/>
      <c r="K5" s="666"/>
      <c r="L5" s="666"/>
      <c r="M5" s="666"/>
      <c r="N5" s="666"/>
      <c r="O5" s="666"/>
      <c r="P5" s="666"/>
      <c r="Q5" s="667"/>
      <c r="R5" s="668">
        <v>4540875</v>
      </c>
      <c r="S5" s="669"/>
      <c r="T5" s="669"/>
      <c r="U5" s="669"/>
      <c r="V5" s="669"/>
      <c r="W5" s="669"/>
      <c r="X5" s="669"/>
      <c r="Y5" s="670"/>
      <c r="Z5" s="671">
        <v>25.6</v>
      </c>
      <c r="AA5" s="671"/>
      <c r="AB5" s="671"/>
      <c r="AC5" s="671"/>
      <c r="AD5" s="672">
        <v>4335074</v>
      </c>
      <c r="AE5" s="672"/>
      <c r="AF5" s="672"/>
      <c r="AG5" s="672"/>
      <c r="AH5" s="672"/>
      <c r="AI5" s="672"/>
      <c r="AJ5" s="672"/>
      <c r="AK5" s="672"/>
      <c r="AL5" s="673">
        <v>48.1</v>
      </c>
      <c r="AM5" s="674"/>
      <c r="AN5" s="674"/>
      <c r="AO5" s="675"/>
      <c r="AP5" s="665" t="s">
        <v>236</v>
      </c>
      <c r="AQ5" s="666"/>
      <c r="AR5" s="666"/>
      <c r="AS5" s="666"/>
      <c r="AT5" s="666"/>
      <c r="AU5" s="666"/>
      <c r="AV5" s="666"/>
      <c r="AW5" s="666"/>
      <c r="AX5" s="666"/>
      <c r="AY5" s="666"/>
      <c r="AZ5" s="666"/>
      <c r="BA5" s="666"/>
      <c r="BB5" s="666"/>
      <c r="BC5" s="666"/>
      <c r="BD5" s="666"/>
      <c r="BE5" s="666"/>
      <c r="BF5" s="667"/>
      <c r="BG5" s="679">
        <v>4335074</v>
      </c>
      <c r="BH5" s="680"/>
      <c r="BI5" s="680"/>
      <c r="BJ5" s="680"/>
      <c r="BK5" s="680"/>
      <c r="BL5" s="680"/>
      <c r="BM5" s="680"/>
      <c r="BN5" s="681"/>
      <c r="BO5" s="682">
        <v>95.5</v>
      </c>
      <c r="BP5" s="682"/>
      <c r="BQ5" s="682"/>
      <c r="BR5" s="682"/>
      <c r="BS5" s="683">
        <v>48110</v>
      </c>
      <c r="BT5" s="683"/>
      <c r="BU5" s="683"/>
      <c r="BV5" s="683"/>
      <c r="BW5" s="683"/>
      <c r="BX5" s="683"/>
      <c r="BY5" s="683"/>
      <c r="BZ5" s="683"/>
      <c r="CA5" s="683"/>
      <c r="CB5" s="687"/>
      <c r="CD5" s="661" t="s">
        <v>231</v>
      </c>
      <c r="CE5" s="662"/>
      <c r="CF5" s="662"/>
      <c r="CG5" s="662"/>
      <c r="CH5" s="662"/>
      <c r="CI5" s="662"/>
      <c r="CJ5" s="662"/>
      <c r="CK5" s="662"/>
      <c r="CL5" s="662"/>
      <c r="CM5" s="662"/>
      <c r="CN5" s="662"/>
      <c r="CO5" s="662"/>
      <c r="CP5" s="662"/>
      <c r="CQ5" s="663"/>
      <c r="CR5" s="661" t="s">
        <v>237</v>
      </c>
      <c r="CS5" s="662"/>
      <c r="CT5" s="662"/>
      <c r="CU5" s="662"/>
      <c r="CV5" s="662"/>
      <c r="CW5" s="662"/>
      <c r="CX5" s="662"/>
      <c r="CY5" s="663"/>
      <c r="CZ5" s="661" t="s">
        <v>229</v>
      </c>
      <c r="DA5" s="662"/>
      <c r="DB5" s="662"/>
      <c r="DC5" s="663"/>
      <c r="DD5" s="661" t="s">
        <v>238</v>
      </c>
      <c r="DE5" s="662"/>
      <c r="DF5" s="662"/>
      <c r="DG5" s="662"/>
      <c r="DH5" s="662"/>
      <c r="DI5" s="662"/>
      <c r="DJ5" s="662"/>
      <c r="DK5" s="662"/>
      <c r="DL5" s="662"/>
      <c r="DM5" s="662"/>
      <c r="DN5" s="662"/>
      <c r="DO5" s="662"/>
      <c r="DP5" s="663"/>
      <c r="DQ5" s="661" t="s">
        <v>239</v>
      </c>
      <c r="DR5" s="662"/>
      <c r="DS5" s="662"/>
      <c r="DT5" s="662"/>
      <c r="DU5" s="662"/>
      <c r="DV5" s="662"/>
      <c r="DW5" s="662"/>
      <c r="DX5" s="662"/>
      <c r="DY5" s="662"/>
      <c r="DZ5" s="662"/>
      <c r="EA5" s="662"/>
      <c r="EB5" s="662"/>
      <c r="EC5" s="663"/>
    </row>
    <row r="6" spans="2:143" ht="11.25" customHeight="1">
      <c r="B6" s="676" t="s">
        <v>240</v>
      </c>
      <c r="C6" s="677"/>
      <c r="D6" s="677"/>
      <c r="E6" s="677"/>
      <c r="F6" s="677"/>
      <c r="G6" s="677"/>
      <c r="H6" s="677"/>
      <c r="I6" s="677"/>
      <c r="J6" s="677"/>
      <c r="K6" s="677"/>
      <c r="L6" s="677"/>
      <c r="M6" s="677"/>
      <c r="N6" s="677"/>
      <c r="O6" s="677"/>
      <c r="P6" s="677"/>
      <c r="Q6" s="678"/>
      <c r="R6" s="679">
        <v>119939</v>
      </c>
      <c r="S6" s="680"/>
      <c r="T6" s="680"/>
      <c r="U6" s="680"/>
      <c r="V6" s="680"/>
      <c r="W6" s="680"/>
      <c r="X6" s="680"/>
      <c r="Y6" s="681"/>
      <c r="Z6" s="682">
        <v>0.7</v>
      </c>
      <c r="AA6" s="682"/>
      <c r="AB6" s="682"/>
      <c r="AC6" s="682"/>
      <c r="AD6" s="683">
        <v>119939</v>
      </c>
      <c r="AE6" s="683"/>
      <c r="AF6" s="683"/>
      <c r="AG6" s="683"/>
      <c r="AH6" s="683"/>
      <c r="AI6" s="683"/>
      <c r="AJ6" s="683"/>
      <c r="AK6" s="683"/>
      <c r="AL6" s="684">
        <v>1.3</v>
      </c>
      <c r="AM6" s="685"/>
      <c r="AN6" s="685"/>
      <c r="AO6" s="686"/>
      <c r="AP6" s="676" t="s">
        <v>241</v>
      </c>
      <c r="AQ6" s="677"/>
      <c r="AR6" s="677"/>
      <c r="AS6" s="677"/>
      <c r="AT6" s="677"/>
      <c r="AU6" s="677"/>
      <c r="AV6" s="677"/>
      <c r="AW6" s="677"/>
      <c r="AX6" s="677"/>
      <c r="AY6" s="677"/>
      <c r="AZ6" s="677"/>
      <c r="BA6" s="677"/>
      <c r="BB6" s="677"/>
      <c r="BC6" s="677"/>
      <c r="BD6" s="677"/>
      <c r="BE6" s="677"/>
      <c r="BF6" s="678"/>
      <c r="BG6" s="679">
        <v>4335074</v>
      </c>
      <c r="BH6" s="680"/>
      <c r="BI6" s="680"/>
      <c r="BJ6" s="680"/>
      <c r="BK6" s="680"/>
      <c r="BL6" s="680"/>
      <c r="BM6" s="680"/>
      <c r="BN6" s="681"/>
      <c r="BO6" s="682">
        <v>95.5</v>
      </c>
      <c r="BP6" s="682"/>
      <c r="BQ6" s="682"/>
      <c r="BR6" s="682"/>
      <c r="BS6" s="683">
        <v>48110</v>
      </c>
      <c r="BT6" s="683"/>
      <c r="BU6" s="683"/>
      <c r="BV6" s="683"/>
      <c r="BW6" s="683"/>
      <c r="BX6" s="683"/>
      <c r="BY6" s="683"/>
      <c r="BZ6" s="683"/>
      <c r="CA6" s="683"/>
      <c r="CB6" s="687"/>
      <c r="CD6" s="690" t="s">
        <v>242</v>
      </c>
      <c r="CE6" s="691"/>
      <c r="CF6" s="691"/>
      <c r="CG6" s="691"/>
      <c r="CH6" s="691"/>
      <c r="CI6" s="691"/>
      <c r="CJ6" s="691"/>
      <c r="CK6" s="691"/>
      <c r="CL6" s="691"/>
      <c r="CM6" s="691"/>
      <c r="CN6" s="691"/>
      <c r="CO6" s="691"/>
      <c r="CP6" s="691"/>
      <c r="CQ6" s="692"/>
      <c r="CR6" s="679">
        <v>187765</v>
      </c>
      <c r="CS6" s="680"/>
      <c r="CT6" s="680"/>
      <c r="CU6" s="680"/>
      <c r="CV6" s="680"/>
      <c r="CW6" s="680"/>
      <c r="CX6" s="680"/>
      <c r="CY6" s="681"/>
      <c r="CZ6" s="673">
        <v>1.1000000000000001</v>
      </c>
      <c r="DA6" s="674"/>
      <c r="DB6" s="674"/>
      <c r="DC6" s="693"/>
      <c r="DD6" s="688" t="s">
        <v>185</v>
      </c>
      <c r="DE6" s="680"/>
      <c r="DF6" s="680"/>
      <c r="DG6" s="680"/>
      <c r="DH6" s="680"/>
      <c r="DI6" s="680"/>
      <c r="DJ6" s="680"/>
      <c r="DK6" s="680"/>
      <c r="DL6" s="680"/>
      <c r="DM6" s="680"/>
      <c r="DN6" s="680"/>
      <c r="DO6" s="680"/>
      <c r="DP6" s="681"/>
      <c r="DQ6" s="688">
        <v>187765</v>
      </c>
      <c r="DR6" s="680"/>
      <c r="DS6" s="680"/>
      <c r="DT6" s="680"/>
      <c r="DU6" s="680"/>
      <c r="DV6" s="680"/>
      <c r="DW6" s="680"/>
      <c r="DX6" s="680"/>
      <c r="DY6" s="680"/>
      <c r="DZ6" s="680"/>
      <c r="EA6" s="680"/>
      <c r="EB6" s="680"/>
      <c r="EC6" s="689"/>
    </row>
    <row r="7" spans="2:143" ht="11.25" customHeight="1">
      <c r="B7" s="676" t="s">
        <v>243</v>
      </c>
      <c r="C7" s="677"/>
      <c r="D7" s="677"/>
      <c r="E7" s="677"/>
      <c r="F7" s="677"/>
      <c r="G7" s="677"/>
      <c r="H7" s="677"/>
      <c r="I7" s="677"/>
      <c r="J7" s="677"/>
      <c r="K7" s="677"/>
      <c r="L7" s="677"/>
      <c r="M7" s="677"/>
      <c r="N7" s="677"/>
      <c r="O7" s="677"/>
      <c r="P7" s="677"/>
      <c r="Q7" s="678"/>
      <c r="R7" s="679">
        <v>6822</v>
      </c>
      <c r="S7" s="680"/>
      <c r="T7" s="680"/>
      <c r="U7" s="680"/>
      <c r="V7" s="680"/>
      <c r="W7" s="680"/>
      <c r="X7" s="680"/>
      <c r="Y7" s="681"/>
      <c r="Z7" s="682">
        <v>0</v>
      </c>
      <c r="AA7" s="682"/>
      <c r="AB7" s="682"/>
      <c r="AC7" s="682"/>
      <c r="AD7" s="683">
        <v>6822</v>
      </c>
      <c r="AE7" s="683"/>
      <c r="AF7" s="683"/>
      <c r="AG7" s="683"/>
      <c r="AH7" s="683"/>
      <c r="AI7" s="683"/>
      <c r="AJ7" s="683"/>
      <c r="AK7" s="683"/>
      <c r="AL7" s="684">
        <v>0.1</v>
      </c>
      <c r="AM7" s="685"/>
      <c r="AN7" s="685"/>
      <c r="AO7" s="686"/>
      <c r="AP7" s="676" t="s">
        <v>244</v>
      </c>
      <c r="AQ7" s="677"/>
      <c r="AR7" s="677"/>
      <c r="AS7" s="677"/>
      <c r="AT7" s="677"/>
      <c r="AU7" s="677"/>
      <c r="AV7" s="677"/>
      <c r="AW7" s="677"/>
      <c r="AX7" s="677"/>
      <c r="AY7" s="677"/>
      <c r="AZ7" s="677"/>
      <c r="BA7" s="677"/>
      <c r="BB7" s="677"/>
      <c r="BC7" s="677"/>
      <c r="BD7" s="677"/>
      <c r="BE7" s="677"/>
      <c r="BF7" s="678"/>
      <c r="BG7" s="679">
        <v>1831943</v>
      </c>
      <c r="BH7" s="680"/>
      <c r="BI7" s="680"/>
      <c r="BJ7" s="680"/>
      <c r="BK7" s="680"/>
      <c r="BL7" s="680"/>
      <c r="BM7" s="680"/>
      <c r="BN7" s="681"/>
      <c r="BO7" s="682">
        <v>40.299999999999997</v>
      </c>
      <c r="BP7" s="682"/>
      <c r="BQ7" s="682"/>
      <c r="BR7" s="682"/>
      <c r="BS7" s="683">
        <v>48110</v>
      </c>
      <c r="BT7" s="683"/>
      <c r="BU7" s="683"/>
      <c r="BV7" s="683"/>
      <c r="BW7" s="683"/>
      <c r="BX7" s="683"/>
      <c r="BY7" s="683"/>
      <c r="BZ7" s="683"/>
      <c r="CA7" s="683"/>
      <c r="CB7" s="687"/>
      <c r="CD7" s="694" t="s">
        <v>245</v>
      </c>
      <c r="CE7" s="695"/>
      <c r="CF7" s="695"/>
      <c r="CG7" s="695"/>
      <c r="CH7" s="695"/>
      <c r="CI7" s="695"/>
      <c r="CJ7" s="695"/>
      <c r="CK7" s="695"/>
      <c r="CL7" s="695"/>
      <c r="CM7" s="695"/>
      <c r="CN7" s="695"/>
      <c r="CO7" s="695"/>
      <c r="CP7" s="695"/>
      <c r="CQ7" s="696"/>
      <c r="CR7" s="679">
        <v>2245634</v>
      </c>
      <c r="CS7" s="680"/>
      <c r="CT7" s="680"/>
      <c r="CU7" s="680"/>
      <c r="CV7" s="680"/>
      <c r="CW7" s="680"/>
      <c r="CX7" s="680"/>
      <c r="CY7" s="681"/>
      <c r="CZ7" s="682">
        <v>13.4</v>
      </c>
      <c r="DA7" s="682"/>
      <c r="DB7" s="682"/>
      <c r="DC7" s="682"/>
      <c r="DD7" s="688">
        <v>126617</v>
      </c>
      <c r="DE7" s="680"/>
      <c r="DF7" s="680"/>
      <c r="DG7" s="680"/>
      <c r="DH7" s="680"/>
      <c r="DI7" s="680"/>
      <c r="DJ7" s="680"/>
      <c r="DK7" s="680"/>
      <c r="DL7" s="680"/>
      <c r="DM7" s="680"/>
      <c r="DN7" s="680"/>
      <c r="DO7" s="680"/>
      <c r="DP7" s="681"/>
      <c r="DQ7" s="688">
        <v>2099246</v>
      </c>
      <c r="DR7" s="680"/>
      <c r="DS7" s="680"/>
      <c r="DT7" s="680"/>
      <c r="DU7" s="680"/>
      <c r="DV7" s="680"/>
      <c r="DW7" s="680"/>
      <c r="DX7" s="680"/>
      <c r="DY7" s="680"/>
      <c r="DZ7" s="680"/>
      <c r="EA7" s="680"/>
      <c r="EB7" s="680"/>
      <c r="EC7" s="689"/>
    </row>
    <row r="8" spans="2:143" ht="11.25" customHeight="1">
      <c r="B8" s="676" t="s">
        <v>246</v>
      </c>
      <c r="C8" s="677"/>
      <c r="D8" s="677"/>
      <c r="E8" s="677"/>
      <c r="F8" s="677"/>
      <c r="G8" s="677"/>
      <c r="H8" s="677"/>
      <c r="I8" s="677"/>
      <c r="J8" s="677"/>
      <c r="K8" s="677"/>
      <c r="L8" s="677"/>
      <c r="M8" s="677"/>
      <c r="N8" s="677"/>
      <c r="O8" s="677"/>
      <c r="P8" s="677"/>
      <c r="Q8" s="678"/>
      <c r="R8" s="679">
        <v>8217</v>
      </c>
      <c r="S8" s="680"/>
      <c r="T8" s="680"/>
      <c r="U8" s="680"/>
      <c r="V8" s="680"/>
      <c r="W8" s="680"/>
      <c r="X8" s="680"/>
      <c r="Y8" s="681"/>
      <c r="Z8" s="682">
        <v>0</v>
      </c>
      <c r="AA8" s="682"/>
      <c r="AB8" s="682"/>
      <c r="AC8" s="682"/>
      <c r="AD8" s="683">
        <v>8217</v>
      </c>
      <c r="AE8" s="683"/>
      <c r="AF8" s="683"/>
      <c r="AG8" s="683"/>
      <c r="AH8" s="683"/>
      <c r="AI8" s="683"/>
      <c r="AJ8" s="683"/>
      <c r="AK8" s="683"/>
      <c r="AL8" s="684">
        <v>0.1</v>
      </c>
      <c r="AM8" s="685"/>
      <c r="AN8" s="685"/>
      <c r="AO8" s="686"/>
      <c r="AP8" s="676" t="s">
        <v>247</v>
      </c>
      <c r="AQ8" s="677"/>
      <c r="AR8" s="677"/>
      <c r="AS8" s="677"/>
      <c r="AT8" s="677"/>
      <c r="AU8" s="677"/>
      <c r="AV8" s="677"/>
      <c r="AW8" s="677"/>
      <c r="AX8" s="677"/>
      <c r="AY8" s="677"/>
      <c r="AZ8" s="677"/>
      <c r="BA8" s="677"/>
      <c r="BB8" s="677"/>
      <c r="BC8" s="677"/>
      <c r="BD8" s="677"/>
      <c r="BE8" s="677"/>
      <c r="BF8" s="678"/>
      <c r="BG8" s="679">
        <v>62422</v>
      </c>
      <c r="BH8" s="680"/>
      <c r="BI8" s="680"/>
      <c r="BJ8" s="680"/>
      <c r="BK8" s="680"/>
      <c r="BL8" s="680"/>
      <c r="BM8" s="680"/>
      <c r="BN8" s="681"/>
      <c r="BO8" s="682">
        <v>1.4</v>
      </c>
      <c r="BP8" s="682"/>
      <c r="BQ8" s="682"/>
      <c r="BR8" s="682"/>
      <c r="BS8" s="688" t="s">
        <v>179</v>
      </c>
      <c r="BT8" s="680"/>
      <c r="BU8" s="680"/>
      <c r="BV8" s="680"/>
      <c r="BW8" s="680"/>
      <c r="BX8" s="680"/>
      <c r="BY8" s="680"/>
      <c r="BZ8" s="680"/>
      <c r="CA8" s="680"/>
      <c r="CB8" s="689"/>
      <c r="CD8" s="694" t="s">
        <v>248</v>
      </c>
      <c r="CE8" s="695"/>
      <c r="CF8" s="695"/>
      <c r="CG8" s="695"/>
      <c r="CH8" s="695"/>
      <c r="CI8" s="695"/>
      <c r="CJ8" s="695"/>
      <c r="CK8" s="695"/>
      <c r="CL8" s="695"/>
      <c r="CM8" s="695"/>
      <c r="CN8" s="695"/>
      <c r="CO8" s="695"/>
      <c r="CP8" s="695"/>
      <c r="CQ8" s="696"/>
      <c r="CR8" s="679">
        <v>5369743</v>
      </c>
      <c r="CS8" s="680"/>
      <c r="CT8" s="680"/>
      <c r="CU8" s="680"/>
      <c r="CV8" s="680"/>
      <c r="CW8" s="680"/>
      <c r="CX8" s="680"/>
      <c r="CY8" s="681"/>
      <c r="CZ8" s="682">
        <v>32.200000000000003</v>
      </c>
      <c r="DA8" s="682"/>
      <c r="DB8" s="682"/>
      <c r="DC8" s="682"/>
      <c r="DD8" s="688">
        <v>73881</v>
      </c>
      <c r="DE8" s="680"/>
      <c r="DF8" s="680"/>
      <c r="DG8" s="680"/>
      <c r="DH8" s="680"/>
      <c r="DI8" s="680"/>
      <c r="DJ8" s="680"/>
      <c r="DK8" s="680"/>
      <c r="DL8" s="680"/>
      <c r="DM8" s="680"/>
      <c r="DN8" s="680"/>
      <c r="DO8" s="680"/>
      <c r="DP8" s="681"/>
      <c r="DQ8" s="688">
        <v>2619669</v>
      </c>
      <c r="DR8" s="680"/>
      <c r="DS8" s="680"/>
      <c r="DT8" s="680"/>
      <c r="DU8" s="680"/>
      <c r="DV8" s="680"/>
      <c r="DW8" s="680"/>
      <c r="DX8" s="680"/>
      <c r="DY8" s="680"/>
      <c r="DZ8" s="680"/>
      <c r="EA8" s="680"/>
      <c r="EB8" s="680"/>
      <c r="EC8" s="689"/>
    </row>
    <row r="9" spans="2:143" ht="11.25" customHeight="1">
      <c r="B9" s="676" t="s">
        <v>249</v>
      </c>
      <c r="C9" s="677"/>
      <c r="D9" s="677"/>
      <c r="E9" s="677"/>
      <c r="F9" s="677"/>
      <c r="G9" s="677"/>
      <c r="H9" s="677"/>
      <c r="I9" s="677"/>
      <c r="J9" s="677"/>
      <c r="K9" s="677"/>
      <c r="L9" s="677"/>
      <c r="M9" s="677"/>
      <c r="N9" s="677"/>
      <c r="O9" s="677"/>
      <c r="P9" s="677"/>
      <c r="Q9" s="678"/>
      <c r="R9" s="679">
        <v>7325</v>
      </c>
      <c r="S9" s="680"/>
      <c r="T9" s="680"/>
      <c r="U9" s="680"/>
      <c r="V9" s="680"/>
      <c r="W9" s="680"/>
      <c r="X9" s="680"/>
      <c r="Y9" s="681"/>
      <c r="Z9" s="682">
        <v>0</v>
      </c>
      <c r="AA9" s="682"/>
      <c r="AB9" s="682"/>
      <c r="AC9" s="682"/>
      <c r="AD9" s="683">
        <v>7325</v>
      </c>
      <c r="AE9" s="683"/>
      <c r="AF9" s="683"/>
      <c r="AG9" s="683"/>
      <c r="AH9" s="683"/>
      <c r="AI9" s="683"/>
      <c r="AJ9" s="683"/>
      <c r="AK9" s="683"/>
      <c r="AL9" s="684">
        <v>0.1</v>
      </c>
      <c r="AM9" s="685"/>
      <c r="AN9" s="685"/>
      <c r="AO9" s="686"/>
      <c r="AP9" s="676" t="s">
        <v>250</v>
      </c>
      <c r="AQ9" s="677"/>
      <c r="AR9" s="677"/>
      <c r="AS9" s="677"/>
      <c r="AT9" s="677"/>
      <c r="AU9" s="677"/>
      <c r="AV9" s="677"/>
      <c r="AW9" s="677"/>
      <c r="AX9" s="677"/>
      <c r="AY9" s="677"/>
      <c r="AZ9" s="677"/>
      <c r="BA9" s="677"/>
      <c r="BB9" s="677"/>
      <c r="BC9" s="677"/>
      <c r="BD9" s="677"/>
      <c r="BE9" s="677"/>
      <c r="BF9" s="678"/>
      <c r="BG9" s="679">
        <v>1397325</v>
      </c>
      <c r="BH9" s="680"/>
      <c r="BI9" s="680"/>
      <c r="BJ9" s="680"/>
      <c r="BK9" s="680"/>
      <c r="BL9" s="680"/>
      <c r="BM9" s="680"/>
      <c r="BN9" s="681"/>
      <c r="BO9" s="682">
        <v>30.8</v>
      </c>
      <c r="BP9" s="682"/>
      <c r="BQ9" s="682"/>
      <c r="BR9" s="682"/>
      <c r="BS9" s="688" t="s">
        <v>179</v>
      </c>
      <c r="BT9" s="680"/>
      <c r="BU9" s="680"/>
      <c r="BV9" s="680"/>
      <c r="BW9" s="680"/>
      <c r="BX9" s="680"/>
      <c r="BY9" s="680"/>
      <c r="BZ9" s="680"/>
      <c r="CA9" s="680"/>
      <c r="CB9" s="689"/>
      <c r="CD9" s="694" t="s">
        <v>251</v>
      </c>
      <c r="CE9" s="695"/>
      <c r="CF9" s="695"/>
      <c r="CG9" s="695"/>
      <c r="CH9" s="695"/>
      <c r="CI9" s="695"/>
      <c r="CJ9" s="695"/>
      <c r="CK9" s="695"/>
      <c r="CL9" s="695"/>
      <c r="CM9" s="695"/>
      <c r="CN9" s="695"/>
      <c r="CO9" s="695"/>
      <c r="CP9" s="695"/>
      <c r="CQ9" s="696"/>
      <c r="CR9" s="679">
        <v>1049848</v>
      </c>
      <c r="CS9" s="680"/>
      <c r="CT9" s="680"/>
      <c r="CU9" s="680"/>
      <c r="CV9" s="680"/>
      <c r="CW9" s="680"/>
      <c r="CX9" s="680"/>
      <c r="CY9" s="681"/>
      <c r="CZ9" s="682">
        <v>6.3</v>
      </c>
      <c r="DA9" s="682"/>
      <c r="DB9" s="682"/>
      <c r="DC9" s="682"/>
      <c r="DD9" s="688">
        <v>33709</v>
      </c>
      <c r="DE9" s="680"/>
      <c r="DF9" s="680"/>
      <c r="DG9" s="680"/>
      <c r="DH9" s="680"/>
      <c r="DI9" s="680"/>
      <c r="DJ9" s="680"/>
      <c r="DK9" s="680"/>
      <c r="DL9" s="680"/>
      <c r="DM9" s="680"/>
      <c r="DN9" s="680"/>
      <c r="DO9" s="680"/>
      <c r="DP9" s="681"/>
      <c r="DQ9" s="688">
        <v>909592</v>
      </c>
      <c r="DR9" s="680"/>
      <c r="DS9" s="680"/>
      <c r="DT9" s="680"/>
      <c r="DU9" s="680"/>
      <c r="DV9" s="680"/>
      <c r="DW9" s="680"/>
      <c r="DX9" s="680"/>
      <c r="DY9" s="680"/>
      <c r="DZ9" s="680"/>
      <c r="EA9" s="680"/>
      <c r="EB9" s="680"/>
      <c r="EC9" s="689"/>
    </row>
    <row r="10" spans="2:143" ht="11.25" customHeight="1">
      <c r="B10" s="676" t="s">
        <v>252</v>
      </c>
      <c r="C10" s="677"/>
      <c r="D10" s="677"/>
      <c r="E10" s="677"/>
      <c r="F10" s="677"/>
      <c r="G10" s="677"/>
      <c r="H10" s="677"/>
      <c r="I10" s="677"/>
      <c r="J10" s="677"/>
      <c r="K10" s="677"/>
      <c r="L10" s="677"/>
      <c r="M10" s="677"/>
      <c r="N10" s="677"/>
      <c r="O10" s="677"/>
      <c r="P10" s="677"/>
      <c r="Q10" s="678"/>
      <c r="R10" s="679" t="s">
        <v>179</v>
      </c>
      <c r="S10" s="680"/>
      <c r="T10" s="680"/>
      <c r="U10" s="680"/>
      <c r="V10" s="680"/>
      <c r="W10" s="680"/>
      <c r="X10" s="680"/>
      <c r="Y10" s="681"/>
      <c r="Z10" s="682" t="s">
        <v>179</v>
      </c>
      <c r="AA10" s="682"/>
      <c r="AB10" s="682"/>
      <c r="AC10" s="682"/>
      <c r="AD10" s="683" t="s">
        <v>253</v>
      </c>
      <c r="AE10" s="683"/>
      <c r="AF10" s="683"/>
      <c r="AG10" s="683"/>
      <c r="AH10" s="683"/>
      <c r="AI10" s="683"/>
      <c r="AJ10" s="683"/>
      <c r="AK10" s="683"/>
      <c r="AL10" s="684" t="s">
        <v>179</v>
      </c>
      <c r="AM10" s="685"/>
      <c r="AN10" s="685"/>
      <c r="AO10" s="686"/>
      <c r="AP10" s="676" t="s">
        <v>254</v>
      </c>
      <c r="AQ10" s="677"/>
      <c r="AR10" s="677"/>
      <c r="AS10" s="677"/>
      <c r="AT10" s="677"/>
      <c r="AU10" s="677"/>
      <c r="AV10" s="677"/>
      <c r="AW10" s="677"/>
      <c r="AX10" s="677"/>
      <c r="AY10" s="677"/>
      <c r="AZ10" s="677"/>
      <c r="BA10" s="677"/>
      <c r="BB10" s="677"/>
      <c r="BC10" s="677"/>
      <c r="BD10" s="677"/>
      <c r="BE10" s="677"/>
      <c r="BF10" s="678"/>
      <c r="BG10" s="679">
        <v>129611</v>
      </c>
      <c r="BH10" s="680"/>
      <c r="BI10" s="680"/>
      <c r="BJ10" s="680"/>
      <c r="BK10" s="680"/>
      <c r="BL10" s="680"/>
      <c r="BM10" s="680"/>
      <c r="BN10" s="681"/>
      <c r="BO10" s="682">
        <v>2.9</v>
      </c>
      <c r="BP10" s="682"/>
      <c r="BQ10" s="682"/>
      <c r="BR10" s="682"/>
      <c r="BS10" s="688" t="s">
        <v>179</v>
      </c>
      <c r="BT10" s="680"/>
      <c r="BU10" s="680"/>
      <c r="BV10" s="680"/>
      <c r="BW10" s="680"/>
      <c r="BX10" s="680"/>
      <c r="BY10" s="680"/>
      <c r="BZ10" s="680"/>
      <c r="CA10" s="680"/>
      <c r="CB10" s="689"/>
      <c r="CD10" s="694" t="s">
        <v>255</v>
      </c>
      <c r="CE10" s="695"/>
      <c r="CF10" s="695"/>
      <c r="CG10" s="695"/>
      <c r="CH10" s="695"/>
      <c r="CI10" s="695"/>
      <c r="CJ10" s="695"/>
      <c r="CK10" s="695"/>
      <c r="CL10" s="695"/>
      <c r="CM10" s="695"/>
      <c r="CN10" s="695"/>
      <c r="CO10" s="695"/>
      <c r="CP10" s="695"/>
      <c r="CQ10" s="696"/>
      <c r="CR10" s="679">
        <v>45217</v>
      </c>
      <c r="CS10" s="680"/>
      <c r="CT10" s="680"/>
      <c r="CU10" s="680"/>
      <c r="CV10" s="680"/>
      <c r="CW10" s="680"/>
      <c r="CX10" s="680"/>
      <c r="CY10" s="681"/>
      <c r="CZ10" s="682">
        <v>0.3</v>
      </c>
      <c r="DA10" s="682"/>
      <c r="DB10" s="682"/>
      <c r="DC10" s="682"/>
      <c r="DD10" s="688" t="s">
        <v>253</v>
      </c>
      <c r="DE10" s="680"/>
      <c r="DF10" s="680"/>
      <c r="DG10" s="680"/>
      <c r="DH10" s="680"/>
      <c r="DI10" s="680"/>
      <c r="DJ10" s="680"/>
      <c r="DK10" s="680"/>
      <c r="DL10" s="680"/>
      <c r="DM10" s="680"/>
      <c r="DN10" s="680"/>
      <c r="DO10" s="680"/>
      <c r="DP10" s="681"/>
      <c r="DQ10" s="688">
        <v>13813</v>
      </c>
      <c r="DR10" s="680"/>
      <c r="DS10" s="680"/>
      <c r="DT10" s="680"/>
      <c r="DU10" s="680"/>
      <c r="DV10" s="680"/>
      <c r="DW10" s="680"/>
      <c r="DX10" s="680"/>
      <c r="DY10" s="680"/>
      <c r="DZ10" s="680"/>
      <c r="EA10" s="680"/>
      <c r="EB10" s="680"/>
      <c r="EC10" s="689"/>
    </row>
    <row r="11" spans="2:143" ht="11.25" customHeight="1">
      <c r="B11" s="676" t="s">
        <v>256</v>
      </c>
      <c r="C11" s="677"/>
      <c r="D11" s="677"/>
      <c r="E11" s="677"/>
      <c r="F11" s="677"/>
      <c r="G11" s="677"/>
      <c r="H11" s="677"/>
      <c r="I11" s="677"/>
      <c r="J11" s="677"/>
      <c r="K11" s="677"/>
      <c r="L11" s="677"/>
      <c r="M11" s="677"/>
      <c r="N11" s="677"/>
      <c r="O11" s="677"/>
      <c r="P11" s="677"/>
      <c r="Q11" s="678"/>
      <c r="R11" s="679" t="s">
        <v>179</v>
      </c>
      <c r="S11" s="680"/>
      <c r="T11" s="680"/>
      <c r="U11" s="680"/>
      <c r="V11" s="680"/>
      <c r="W11" s="680"/>
      <c r="X11" s="680"/>
      <c r="Y11" s="681"/>
      <c r="Z11" s="682" t="s">
        <v>253</v>
      </c>
      <c r="AA11" s="682"/>
      <c r="AB11" s="682"/>
      <c r="AC11" s="682"/>
      <c r="AD11" s="683" t="s">
        <v>257</v>
      </c>
      <c r="AE11" s="683"/>
      <c r="AF11" s="683"/>
      <c r="AG11" s="683"/>
      <c r="AH11" s="683"/>
      <c r="AI11" s="683"/>
      <c r="AJ11" s="683"/>
      <c r="AK11" s="683"/>
      <c r="AL11" s="684" t="s">
        <v>179</v>
      </c>
      <c r="AM11" s="685"/>
      <c r="AN11" s="685"/>
      <c r="AO11" s="686"/>
      <c r="AP11" s="676" t="s">
        <v>258</v>
      </c>
      <c r="AQ11" s="677"/>
      <c r="AR11" s="677"/>
      <c r="AS11" s="677"/>
      <c r="AT11" s="677"/>
      <c r="AU11" s="677"/>
      <c r="AV11" s="677"/>
      <c r="AW11" s="677"/>
      <c r="AX11" s="677"/>
      <c r="AY11" s="677"/>
      <c r="AZ11" s="677"/>
      <c r="BA11" s="677"/>
      <c r="BB11" s="677"/>
      <c r="BC11" s="677"/>
      <c r="BD11" s="677"/>
      <c r="BE11" s="677"/>
      <c r="BF11" s="678"/>
      <c r="BG11" s="679">
        <v>242585</v>
      </c>
      <c r="BH11" s="680"/>
      <c r="BI11" s="680"/>
      <c r="BJ11" s="680"/>
      <c r="BK11" s="680"/>
      <c r="BL11" s="680"/>
      <c r="BM11" s="680"/>
      <c r="BN11" s="681"/>
      <c r="BO11" s="682">
        <v>5.3</v>
      </c>
      <c r="BP11" s="682"/>
      <c r="BQ11" s="682"/>
      <c r="BR11" s="682"/>
      <c r="BS11" s="688">
        <v>48110</v>
      </c>
      <c r="BT11" s="680"/>
      <c r="BU11" s="680"/>
      <c r="BV11" s="680"/>
      <c r="BW11" s="680"/>
      <c r="BX11" s="680"/>
      <c r="BY11" s="680"/>
      <c r="BZ11" s="680"/>
      <c r="CA11" s="680"/>
      <c r="CB11" s="689"/>
      <c r="CD11" s="694" t="s">
        <v>259</v>
      </c>
      <c r="CE11" s="695"/>
      <c r="CF11" s="695"/>
      <c r="CG11" s="695"/>
      <c r="CH11" s="695"/>
      <c r="CI11" s="695"/>
      <c r="CJ11" s="695"/>
      <c r="CK11" s="695"/>
      <c r="CL11" s="695"/>
      <c r="CM11" s="695"/>
      <c r="CN11" s="695"/>
      <c r="CO11" s="695"/>
      <c r="CP11" s="695"/>
      <c r="CQ11" s="696"/>
      <c r="CR11" s="679">
        <v>697843</v>
      </c>
      <c r="CS11" s="680"/>
      <c r="CT11" s="680"/>
      <c r="CU11" s="680"/>
      <c r="CV11" s="680"/>
      <c r="CW11" s="680"/>
      <c r="CX11" s="680"/>
      <c r="CY11" s="681"/>
      <c r="CZ11" s="682">
        <v>4.2</v>
      </c>
      <c r="DA11" s="682"/>
      <c r="DB11" s="682"/>
      <c r="DC11" s="682"/>
      <c r="DD11" s="688">
        <v>183445</v>
      </c>
      <c r="DE11" s="680"/>
      <c r="DF11" s="680"/>
      <c r="DG11" s="680"/>
      <c r="DH11" s="680"/>
      <c r="DI11" s="680"/>
      <c r="DJ11" s="680"/>
      <c r="DK11" s="680"/>
      <c r="DL11" s="680"/>
      <c r="DM11" s="680"/>
      <c r="DN11" s="680"/>
      <c r="DO11" s="680"/>
      <c r="DP11" s="681"/>
      <c r="DQ11" s="688">
        <v>315124</v>
      </c>
      <c r="DR11" s="680"/>
      <c r="DS11" s="680"/>
      <c r="DT11" s="680"/>
      <c r="DU11" s="680"/>
      <c r="DV11" s="680"/>
      <c r="DW11" s="680"/>
      <c r="DX11" s="680"/>
      <c r="DY11" s="680"/>
      <c r="DZ11" s="680"/>
      <c r="EA11" s="680"/>
      <c r="EB11" s="680"/>
      <c r="EC11" s="689"/>
    </row>
    <row r="12" spans="2:143" ht="11.25" customHeight="1">
      <c r="B12" s="676" t="s">
        <v>260</v>
      </c>
      <c r="C12" s="677"/>
      <c r="D12" s="677"/>
      <c r="E12" s="677"/>
      <c r="F12" s="677"/>
      <c r="G12" s="677"/>
      <c r="H12" s="677"/>
      <c r="I12" s="677"/>
      <c r="J12" s="677"/>
      <c r="K12" s="677"/>
      <c r="L12" s="677"/>
      <c r="M12" s="677"/>
      <c r="N12" s="677"/>
      <c r="O12" s="677"/>
      <c r="P12" s="677"/>
      <c r="Q12" s="678"/>
      <c r="R12" s="679">
        <v>749318</v>
      </c>
      <c r="S12" s="680"/>
      <c r="T12" s="680"/>
      <c r="U12" s="680"/>
      <c r="V12" s="680"/>
      <c r="W12" s="680"/>
      <c r="X12" s="680"/>
      <c r="Y12" s="681"/>
      <c r="Z12" s="682">
        <v>4.2</v>
      </c>
      <c r="AA12" s="682"/>
      <c r="AB12" s="682"/>
      <c r="AC12" s="682"/>
      <c r="AD12" s="683">
        <v>749318</v>
      </c>
      <c r="AE12" s="683"/>
      <c r="AF12" s="683"/>
      <c r="AG12" s="683"/>
      <c r="AH12" s="683"/>
      <c r="AI12" s="683"/>
      <c r="AJ12" s="683"/>
      <c r="AK12" s="683"/>
      <c r="AL12" s="684">
        <v>8.3000000000000007</v>
      </c>
      <c r="AM12" s="685"/>
      <c r="AN12" s="685"/>
      <c r="AO12" s="686"/>
      <c r="AP12" s="676" t="s">
        <v>261</v>
      </c>
      <c r="AQ12" s="677"/>
      <c r="AR12" s="677"/>
      <c r="AS12" s="677"/>
      <c r="AT12" s="677"/>
      <c r="AU12" s="677"/>
      <c r="AV12" s="677"/>
      <c r="AW12" s="677"/>
      <c r="AX12" s="677"/>
      <c r="AY12" s="677"/>
      <c r="AZ12" s="677"/>
      <c r="BA12" s="677"/>
      <c r="BB12" s="677"/>
      <c r="BC12" s="677"/>
      <c r="BD12" s="677"/>
      <c r="BE12" s="677"/>
      <c r="BF12" s="678"/>
      <c r="BG12" s="679">
        <v>2053658</v>
      </c>
      <c r="BH12" s="680"/>
      <c r="BI12" s="680"/>
      <c r="BJ12" s="680"/>
      <c r="BK12" s="680"/>
      <c r="BL12" s="680"/>
      <c r="BM12" s="680"/>
      <c r="BN12" s="681"/>
      <c r="BO12" s="682">
        <v>45.2</v>
      </c>
      <c r="BP12" s="682"/>
      <c r="BQ12" s="682"/>
      <c r="BR12" s="682"/>
      <c r="BS12" s="688" t="s">
        <v>179</v>
      </c>
      <c r="BT12" s="680"/>
      <c r="BU12" s="680"/>
      <c r="BV12" s="680"/>
      <c r="BW12" s="680"/>
      <c r="BX12" s="680"/>
      <c r="BY12" s="680"/>
      <c r="BZ12" s="680"/>
      <c r="CA12" s="680"/>
      <c r="CB12" s="689"/>
      <c r="CD12" s="694" t="s">
        <v>262</v>
      </c>
      <c r="CE12" s="695"/>
      <c r="CF12" s="695"/>
      <c r="CG12" s="695"/>
      <c r="CH12" s="695"/>
      <c r="CI12" s="695"/>
      <c r="CJ12" s="695"/>
      <c r="CK12" s="695"/>
      <c r="CL12" s="695"/>
      <c r="CM12" s="695"/>
      <c r="CN12" s="695"/>
      <c r="CO12" s="695"/>
      <c r="CP12" s="695"/>
      <c r="CQ12" s="696"/>
      <c r="CR12" s="679">
        <v>1410020</v>
      </c>
      <c r="CS12" s="680"/>
      <c r="CT12" s="680"/>
      <c r="CU12" s="680"/>
      <c r="CV12" s="680"/>
      <c r="CW12" s="680"/>
      <c r="CX12" s="680"/>
      <c r="CY12" s="681"/>
      <c r="CZ12" s="682">
        <v>8.4</v>
      </c>
      <c r="DA12" s="682"/>
      <c r="DB12" s="682"/>
      <c r="DC12" s="682"/>
      <c r="DD12" s="688">
        <v>103647</v>
      </c>
      <c r="DE12" s="680"/>
      <c r="DF12" s="680"/>
      <c r="DG12" s="680"/>
      <c r="DH12" s="680"/>
      <c r="DI12" s="680"/>
      <c r="DJ12" s="680"/>
      <c r="DK12" s="680"/>
      <c r="DL12" s="680"/>
      <c r="DM12" s="680"/>
      <c r="DN12" s="680"/>
      <c r="DO12" s="680"/>
      <c r="DP12" s="681"/>
      <c r="DQ12" s="688">
        <v>370622</v>
      </c>
      <c r="DR12" s="680"/>
      <c r="DS12" s="680"/>
      <c r="DT12" s="680"/>
      <c r="DU12" s="680"/>
      <c r="DV12" s="680"/>
      <c r="DW12" s="680"/>
      <c r="DX12" s="680"/>
      <c r="DY12" s="680"/>
      <c r="DZ12" s="680"/>
      <c r="EA12" s="680"/>
      <c r="EB12" s="680"/>
      <c r="EC12" s="689"/>
    </row>
    <row r="13" spans="2:143" ht="11.25" customHeight="1">
      <c r="B13" s="676" t="s">
        <v>263</v>
      </c>
      <c r="C13" s="677"/>
      <c r="D13" s="677"/>
      <c r="E13" s="677"/>
      <c r="F13" s="677"/>
      <c r="G13" s="677"/>
      <c r="H13" s="677"/>
      <c r="I13" s="677"/>
      <c r="J13" s="677"/>
      <c r="K13" s="677"/>
      <c r="L13" s="677"/>
      <c r="M13" s="677"/>
      <c r="N13" s="677"/>
      <c r="O13" s="677"/>
      <c r="P13" s="677"/>
      <c r="Q13" s="678"/>
      <c r="R13" s="679">
        <v>4917</v>
      </c>
      <c r="S13" s="680"/>
      <c r="T13" s="680"/>
      <c r="U13" s="680"/>
      <c r="V13" s="680"/>
      <c r="W13" s="680"/>
      <c r="X13" s="680"/>
      <c r="Y13" s="681"/>
      <c r="Z13" s="682">
        <v>0</v>
      </c>
      <c r="AA13" s="682"/>
      <c r="AB13" s="682"/>
      <c r="AC13" s="682"/>
      <c r="AD13" s="683">
        <v>4917</v>
      </c>
      <c r="AE13" s="683"/>
      <c r="AF13" s="683"/>
      <c r="AG13" s="683"/>
      <c r="AH13" s="683"/>
      <c r="AI13" s="683"/>
      <c r="AJ13" s="683"/>
      <c r="AK13" s="683"/>
      <c r="AL13" s="684">
        <v>0.1</v>
      </c>
      <c r="AM13" s="685"/>
      <c r="AN13" s="685"/>
      <c r="AO13" s="686"/>
      <c r="AP13" s="676" t="s">
        <v>264</v>
      </c>
      <c r="AQ13" s="677"/>
      <c r="AR13" s="677"/>
      <c r="AS13" s="677"/>
      <c r="AT13" s="677"/>
      <c r="AU13" s="677"/>
      <c r="AV13" s="677"/>
      <c r="AW13" s="677"/>
      <c r="AX13" s="677"/>
      <c r="AY13" s="677"/>
      <c r="AZ13" s="677"/>
      <c r="BA13" s="677"/>
      <c r="BB13" s="677"/>
      <c r="BC13" s="677"/>
      <c r="BD13" s="677"/>
      <c r="BE13" s="677"/>
      <c r="BF13" s="678"/>
      <c r="BG13" s="679">
        <v>2032365</v>
      </c>
      <c r="BH13" s="680"/>
      <c r="BI13" s="680"/>
      <c r="BJ13" s="680"/>
      <c r="BK13" s="680"/>
      <c r="BL13" s="680"/>
      <c r="BM13" s="680"/>
      <c r="BN13" s="681"/>
      <c r="BO13" s="682">
        <v>44.8</v>
      </c>
      <c r="BP13" s="682"/>
      <c r="BQ13" s="682"/>
      <c r="BR13" s="682"/>
      <c r="BS13" s="688" t="s">
        <v>179</v>
      </c>
      <c r="BT13" s="680"/>
      <c r="BU13" s="680"/>
      <c r="BV13" s="680"/>
      <c r="BW13" s="680"/>
      <c r="BX13" s="680"/>
      <c r="BY13" s="680"/>
      <c r="BZ13" s="680"/>
      <c r="CA13" s="680"/>
      <c r="CB13" s="689"/>
      <c r="CD13" s="694" t="s">
        <v>265</v>
      </c>
      <c r="CE13" s="695"/>
      <c r="CF13" s="695"/>
      <c r="CG13" s="695"/>
      <c r="CH13" s="695"/>
      <c r="CI13" s="695"/>
      <c r="CJ13" s="695"/>
      <c r="CK13" s="695"/>
      <c r="CL13" s="695"/>
      <c r="CM13" s="695"/>
      <c r="CN13" s="695"/>
      <c r="CO13" s="695"/>
      <c r="CP13" s="695"/>
      <c r="CQ13" s="696"/>
      <c r="CR13" s="679">
        <v>1887632</v>
      </c>
      <c r="CS13" s="680"/>
      <c r="CT13" s="680"/>
      <c r="CU13" s="680"/>
      <c r="CV13" s="680"/>
      <c r="CW13" s="680"/>
      <c r="CX13" s="680"/>
      <c r="CY13" s="681"/>
      <c r="CZ13" s="682">
        <v>11.3</v>
      </c>
      <c r="DA13" s="682"/>
      <c r="DB13" s="682"/>
      <c r="DC13" s="682"/>
      <c r="DD13" s="688">
        <v>463073</v>
      </c>
      <c r="DE13" s="680"/>
      <c r="DF13" s="680"/>
      <c r="DG13" s="680"/>
      <c r="DH13" s="680"/>
      <c r="DI13" s="680"/>
      <c r="DJ13" s="680"/>
      <c r="DK13" s="680"/>
      <c r="DL13" s="680"/>
      <c r="DM13" s="680"/>
      <c r="DN13" s="680"/>
      <c r="DO13" s="680"/>
      <c r="DP13" s="681"/>
      <c r="DQ13" s="688">
        <v>1393763</v>
      </c>
      <c r="DR13" s="680"/>
      <c r="DS13" s="680"/>
      <c r="DT13" s="680"/>
      <c r="DU13" s="680"/>
      <c r="DV13" s="680"/>
      <c r="DW13" s="680"/>
      <c r="DX13" s="680"/>
      <c r="DY13" s="680"/>
      <c r="DZ13" s="680"/>
      <c r="EA13" s="680"/>
      <c r="EB13" s="680"/>
      <c r="EC13" s="689"/>
    </row>
    <row r="14" spans="2:143" ht="11.25" customHeight="1">
      <c r="B14" s="676" t="s">
        <v>266</v>
      </c>
      <c r="C14" s="677"/>
      <c r="D14" s="677"/>
      <c r="E14" s="677"/>
      <c r="F14" s="677"/>
      <c r="G14" s="677"/>
      <c r="H14" s="677"/>
      <c r="I14" s="677"/>
      <c r="J14" s="677"/>
      <c r="K14" s="677"/>
      <c r="L14" s="677"/>
      <c r="M14" s="677"/>
      <c r="N14" s="677"/>
      <c r="O14" s="677"/>
      <c r="P14" s="677"/>
      <c r="Q14" s="678"/>
      <c r="R14" s="679" t="s">
        <v>179</v>
      </c>
      <c r="S14" s="680"/>
      <c r="T14" s="680"/>
      <c r="U14" s="680"/>
      <c r="V14" s="680"/>
      <c r="W14" s="680"/>
      <c r="X14" s="680"/>
      <c r="Y14" s="681"/>
      <c r="Z14" s="682" t="s">
        <v>179</v>
      </c>
      <c r="AA14" s="682"/>
      <c r="AB14" s="682"/>
      <c r="AC14" s="682"/>
      <c r="AD14" s="683" t="s">
        <v>179</v>
      </c>
      <c r="AE14" s="683"/>
      <c r="AF14" s="683"/>
      <c r="AG14" s="683"/>
      <c r="AH14" s="683"/>
      <c r="AI14" s="683"/>
      <c r="AJ14" s="683"/>
      <c r="AK14" s="683"/>
      <c r="AL14" s="684" t="s">
        <v>257</v>
      </c>
      <c r="AM14" s="685"/>
      <c r="AN14" s="685"/>
      <c r="AO14" s="686"/>
      <c r="AP14" s="676" t="s">
        <v>267</v>
      </c>
      <c r="AQ14" s="677"/>
      <c r="AR14" s="677"/>
      <c r="AS14" s="677"/>
      <c r="AT14" s="677"/>
      <c r="AU14" s="677"/>
      <c r="AV14" s="677"/>
      <c r="AW14" s="677"/>
      <c r="AX14" s="677"/>
      <c r="AY14" s="677"/>
      <c r="AZ14" s="677"/>
      <c r="BA14" s="677"/>
      <c r="BB14" s="677"/>
      <c r="BC14" s="677"/>
      <c r="BD14" s="677"/>
      <c r="BE14" s="677"/>
      <c r="BF14" s="678"/>
      <c r="BG14" s="679">
        <v>109970</v>
      </c>
      <c r="BH14" s="680"/>
      <c r="BI14" s="680"/>
      <c r="BJ14" s="680"/>
      <c r="BK14" s="680"/>
      <c r="BL14" s="680"/>
      <c r="BM14" s="680"/>
      <c r="BN14" s="681"/>
      <c r="BO14" s="682">
        <v>2.4</v>
      </c>
      <c r="BP14" s="682"/>
      <c r="BQ14" s="682"/>
      <c r="BR14" s="682"/>
      <c r="BS14" s="688" t="s">
        <v>253</v>
      </c>
      <c r="BT14" s="680"/>
      <c r="BU14" s="680"/>
      <c r="BV14" s="680"/>
      <c r="BW14" s="680"/>
      <c r="BX14" s="680"/>
      <c r="BY14" s="680"/>
      <c r="BZ14" s="680"/>
      <c r="CA14" s="680"/>
      <c r="CB14" s="689"/>
      <c r="CD14" s="694" t="s">
        <v>268</v>
      </c>
      <c r="CE14" s="695"/>
      <c r="CF14" s="695"/>
      <c r="CG14" s="695"/>
      <c r="CH14" s="695"/>
      <c r="CI14" s="695"/>
      <c r="CJ14" s="695"/>
      <c r="CK14" s="695"/>
      <c r="CL14" s="695"/>
      <c r="CM14" s="695"/>
      <c r="CN14" s="695"/>
      <c r="CO14" s="695"/>
      <c r="CP14" s="695"/>
      <c r="CQ14" s="696"/>
      <c r="CR14" s="679">
        <v>636368</v>
      </c>
      <c r="CS14" s="680"/>
      <c r="CT14" s="680"/>
      <c r="CU14" s="680"/>
      <c r="CV14" s="680"/>
      <c r="CW14" s="680"/>
      <c r="CX14" s="680"/>
      <c r="CY14" s="681"/>
      <c r="CZ14" s="682">
        <v>3.8</v>
      </c>
      <c r="DA14" s="682"/>
      <c r="DB14" s="682"/>
      <c r="DC14" s="682"/>
      <c r="DD14" s="688">
        <v>35195</v>
      </c>
      <c r="DE14" s="680"/>
      <c r="DF14" s="680"/>
      <c r="DG14" s="680"/>
      <c r="DH14" s="680"/>
      <c r="DI14" s="680"/>
      <c r="DJ14" s="680"/>
      <c r="DK14" s="680"/>
      <c r="DL14" s="680"/>
      <c r="DM14" s="680"/>
      <c r="DN14" s="680"/>
      <c r="DO14" s="680"/>
      <c r="DP14" s="681"/>
      <c r="DQ14" s="688">
        <v>611224</v>
      </c>
      <c r="DR14" s="680"/>
      <c r="DS14" s="680"/>
      <c r="DT14" s="680"/>
      <c r="DU14" s="680"/>
      <c r="DV14" s="680"/>
      <c r="DW14" s="680"/>
      <c r="DX14" s="680"/>
      <c r="DY14" s="680"/>
      <c r="DZ14" s="680"/>
      <c r="EA14" s="680"/>
      <c r="EB14" s="680"/>
      <c r="EC14" s="689"/>
    </row>
    <row r="15" spans="2:143" ht="11.25" customHeight="1">
      <c r="B15" s="676" t="s">
        <v>269</v>
      </c>
      <c r="C15" s="677"/>
      <c r="D15" s="677"/>
      <c r="E15" s="677"/>
      <c r="F15" s="677"/>
      <c r="G15" s="677"/>
      <c r="H15" s="677"/>
      <c r="I15" s="677"/>
      <c r="J15" s="677"/>
      <c r="K15" s="677"/>
      <c r="L15" s="677"/>
      <c r="M15" s="677"/>
      <c r="N15" s="677"/>
      <c r="O15" s="677"/>
      <c r="P15" s="677"/>
      <c r="Q15" s="678"/>
      <c r="R15" s="679">
        <v>33641</v>
      </c>
      <c r="S15" s="680"/>
      <c r="T15" s="680"/>
      <c r="U15" s="680"/>
      <c r="V15" s="680"/>
      <c r="W15" s="680"/>
      <c r="X15" s="680"/>
      <c r="Y15" s="681"/>
      <c r="Z15" s="682">
        <v>0.2</v>
      </c>
      <c r="AA15" s="682"/>
      <c r="AB15" s="682"/>
      <c r="AC15" s="682"/>
      <c r="AD15" s="683">
        <v>33641</v>
      </c>
      <c r="AE15" s="683"/>
      <c r="AF15" s="683"/>
      <c r="AG15" s="683"/>
      <c r="AH15" s="683"/>
      <c r="AI15" s="683"/>
      <c r="AJ15" s="683"/>
      <c r="AK15" s="683"/>
      <c r="AL15" s="684">
        <v>0.4</v>
      </c>
      <c r="AM15" s="685"/>
      <c r="AN15" s="685"/>
      <c r="AO15" s="686"/>
      <c r="AP15" s="676" t="s">
        <v>270</v>
      </c>
      <c r="AQ15" s="677"/>
      <c r="AR15" s="677"/>
      <c r="AS15" s="677"/>
      <c r="AT15" s="677"/>
      <c r="AU15" s="677"/>
      <c r="AV15" s="677"/>
      <c r="AW15" s="677"/>
      <c r="AX15" s="677"/>
      <c r="AY15" s="677"/>
      <c r="AZ15" s="677"/>
      <c r="BA15" s="677"/>
      <c r="BB15" s="677"/>
      <c r="BC15" s="677"/>
      <c r="BD15" s="677"/>
      <c r="BE15" s="677"/>
      <c r="BF15" s="678"/>
      <c r="BG15" s="679">
        <v>339503</v>
      </c>
      <c r="BH15" s="680"/>
      <c r="BI15" s="680"/>
      <c r="BJ15" s="680"/>
      <c r="BK15" s="680"/>
      <c r="BL15" s="680"/>
      <c r="BM15" s="680"/>
      <c r="BN15" s="681"/>
      <c r="BO15" s="682">
        <v>7.5</v>
      </c>
      <c r="BP15" s="682"/>
      <c r="BQ15" s="682"/>
      <c r="BR15" s="682"/>
      <c r="BS15" s="688" t="s">
        <v>179</v>
      </c>
      <c r="BT15" s="680"/>
      <c r="BU15" s="680"/>
      <c r="BV15" s="680"/>
      <c r="BW15" s="680"/>
      <c r="BX15" s="680"/>
      <c r="BY15" s="680"/>
      <c r="BZ15" s="680"/>
      <c r="CA15" s="680"/>
      <c r="CB15" s="689"/>
      <c r="CD15" s="694" t="s">
        <v>271</v>
      </c>
      <c r="CE15" s="695"/>
      <c r="CF15" s="695"/>
      <c r="CG15" s="695"/>
      <c r="CH15" s="695"/>
      <c r="CI15" s="695"/>
      <c r="CJ15" s="695"/>
      <c r="CK15" s="695"/>
      <c r="CL15" s="695"/>
      <c r="CM15" s="695"/>
      <c r="CN15" s="695"/>
      <c r="CO15" s="695"/>
      <c r="CP15" s="695"/>
      <c r="CQ15" s="696"/>
      <c r="CR15" s="679">
        <v>1589286</v>
      </c>
      <c r="CS15" s="680"/>
      <c r="CT15" s="680"/>
      <c r="CU15" s="680"/>
      <c r="CV15" s="680"/>
      <c r="CW15" s="680"/>
      <c r="CX15" s="680"/>
      <c r="CY15" s="681"/>
      <c r="CZ15" s="682">
        <v>9.5</v>
      </c>
      <c r="DA15" s="682"/>
      <c r="DB15" s="682"/>
      <c r="DC15" s="682"/>
      <c r="DD15" s="688">
        <v>285443</v>
      </c>
      <c r="DE15" s="680"/>
      <c r="DF15" s="680"/>
      <c r="DG15" s="680"/>
      <c r="DH15" s="680"/>
      <c r="DI15" s="680"/>
      <c r="DJ15" s="680"/>
      <c r="DK15" s="680"/>
      <c r="DL15" s="680"/>
      <c r="DM15" s="680"/>
      <c r="DN15" s="680"/>
      <c r="DO15" s="680"/>
      <c r="DP15" s="681"/>
      <c r="DQ15" s="688">
        <v>1270067</v>
      </c>
      <c r="DR15" s="680"/>
      <c r="DS15" s="680"/>
      <c r="DT15" s="680"/>
      <c r="DU15" s="680"/>
      <c r="DV15" s="680"/>
      <c r="DW15" s="680"/>
      <c r="DX15" s="680"/>
      <c r="DY15" s="680"/>
      <c r="DZ15" s="680"/>
      <c r="EA15" s="680"/>
      <c r="EB15" s="680"/>
      <c r="EC15" s="689"/>
    </row>
    <row r="16" spans="2:143" ht="11.25" customHeight="1">
      <c r="B16" s="676" t="s">
        <v>272</v>
      </c>
      <c r="C16" s="677"/>
      <c r="D16" s="677"/>
      <c r="E16" s="677"/>
      <c r="F16" s="677"/>
      <c r="G16" s="677"/>
      <c r="H16" s="677"/>
      <c r="I16" s="677"/>
      <c r="J16" s="677"/>
      <c r="K16" s="677"/>
      <c r="L16" s="677"/>
      <c r="M16" s="677"/>
      <c r="N16" s="677"/>
      <c r="O16" s="677"/>
      <c r="P16" s="677"/>
      <c r="Q16" s="678"/>
      <c r="R16" s="679" t="s">
        <v>257</v>
      </c>
      <c r="S16" s="680"/>
      <c r="T16" s="680"/>
      <c r="U16" s="680"/>
      <c r="V16" s="680"/>
      <c r="W16" s="680"/>
      <c r="X16" s="680"/>
      <c r="Y16" s="681"/>
      <c r="Z16" s="682" t="s">
        <v>185</v>
      </c>
      <c r="AA16" s="682"/>
      <c r="AB16" s="682"/>
      <c r="AC16" s="682"/>
      <c r="AD16" s="683" t="s">
        <v>179</v>
      </c>
      <c r="AE16" s="683"/>
      <c r="AF16" s="683"/>
      <c r="AG16" s="683"/>
      <c r="AH16" s="683"/>
      <c r="AI16" s="683"/>
      <c r="AJ16" s="683"/>
      <c r="AK16" s="683"/>
      <c r="AL16" s="684" t="s">
        <v>179</v>
      </c>
      <c r="AM16" s="685"/>
      <c r="AN16" s="685"/>
      <c r="AO16" s="686"/>
      <c r="AP16" s="676" t="s">
        <v>273</v>
      </c>
      <c r="AQ16" s="677"/>
      <c r="AR16" s="677"/>
      <c r="AS16" s="677"/>
      <c r="AT16" s="677"/>
      <c r="AU16" s="677"/>
      <c r="AV16" s="677"/>
      <c r="AW16" s="677"/>
      <c r="AX16" s="677"/>
      <c r="AY16" s="677"/>
      <c r="AZ16" s="677"/>
      <c r="BA16" s="677"/>
      <c r="BB16" s="677"/>
      <c r="BC16" s="677"/>
      <c r="BD16" s="677"/>
      <c r="BE16" s="677"/>
      <c r="BF16" s="678"/>
      <c r="BG16" s="679" t="s">
        <v>185</v>
      </c>
      <c r="BH16" s="680"/>
      <c r="BI16" s="680"/>
      <c r="BJ16" s="680"/>
      <c r="BK16" s="680"/>
      <c r="BL16" s="680"/>
      <c r="BM16" s="680"/>
      <c r="BN16" s="681"/>
      <c r="BO16" s="682" t="s">
        <v>253</v>
      </c>
      <c r="BP16" s="682"/>
      <c r="BQ16" s="682"/>
      <c r="BR16" s="682"/>
      <c r="BS16" s="688" t="s">
        <v>253</v>
      </c>
      <c r="BT16" s="680"/>
      <c r="BU16" s="680"/>
      <c r="BV16" s="680"/>
      <c r="BW16" s="680"/>
      <c r="BX16" s="680"/>
      <c r="BY16" s="680"/>
      <c r="BZ16" s="680"/>
      <c r="CA16" s="680"/>
      <c r="CB16" s="689"/>
      <c r="CD16" s="694" t="s">
        <v>274</v>
      </c>
      <c r="CE16" s="695"/>
      <c r="CF16" s="695"/>
      <c r="CG16" s="695"/>
      <c r="CH16" s="695"/>
      <c r="CI16" s="695"/>
      <c r="CJ16" s="695"/>
      <c r="CK16" s="695"/>
      <c r="CL16" s="695"/>
      <c r="CM16" s="695"/>
      <c r="CN16" s="695"/>
      <c r="CO16" s="695"/>
      <c r="CP16" s="695"/>
      <c r="CQ16" s="696"/>
      <c r="CR16" s="679">
        <v>141821</v>
      </c>
      <c r="CS16" s="680"/>
      <c r="CT16" s="680"/>
      <c r="CU16" s="680"/>
      <c r="CV16" s="680"/>
      <c r="CW16" s="680"/>
      <c r="CX16" s="680"/>
      <c r="CY16" s="681"/>
      <c r="CZ16" s="682">
        <v>0.8</v>
      </c>
      <c r="DA16" s="682"/>
      <c r="DB16" s="682"/>
      <c r="DC16" s="682"/>
      <c r="DD16" s="688" t="s">
        <v>179</v>
      </c>
      <c r="DE16" s="680"/>
      <c r="DF16" s="680"/>
      <c r="DG16" s="680"/>
      <c r="DH16" s="680"/>
      <c r="DI16" s="680"/>
      <c r="DJ16" s="680"/>
      <c r="DK16" s="680"/>
      <c r="DL16" s="680"/>
      <c r="DM16" s="680"/>
      <c r="DN16" s="680"/>
      <c r="DO16" s="680"/>
      <c r="DP16" s="681"/>
      <c r="DQ16" s="688">
        <v>122688</v>
      </c>
      <c r="DR16" s="680"/>
      <c r="DS16" s="680"/>
      <c r="DT16" s="680"/>
      <c r="DU16" s="680"/>
      <c r="DV16" s="680"/>
      <c r="DW16" s="680"/>
      <c r="DX16" s="680"/>
      <c r="DY16" s="680"/>
      <c r="DZ16" s="680"/>
      <c r="EA16" s="680"/>
      <c r="EB16" s="680"/>
      <c r="EC16" s="689"/>
    </row>
    <row r="17" spans="2:133" ht="11.25" customHeight="1">
      <c r="B17" s="676" t="s">
        <v>275</v>
      </c>
      <c r="C17" s="677"/>
      <c r="D17" s="677"/>
      <c r="E17" s="677"/>
      <c r="F17" s="677"/>
      <c r="G17" s="677"/>
      <c r="H17" s="677"/>
      <c r="I17" s="677"/>
      <c r="J17" s="677"/>
      <c r="K17" s="677"/>
      <c r="L17" s="677"/>
      <c r="M17" s="677"/>
      <c r="N17" s="677"/>
      <c r="O17" s="677"/>
      <c r="P17" s="677"/>
      <c r="Q17" s="678"/>
      <c r="R17" s="679">
        <v>18652</v>
      </c>
      <c r="S17" s="680"/>
      <c r="T17" s="680"/>
      <c r="U17" s="680"/>
      <c r="V17" s="680"/>
      <c r="W17" s="680"/>
      <c r="X17" s="680"/>
      <c r="Y17" s="681"/>
      <c r="Z17" s="682">
        <v>0.1</v>
      </c>
      <c r="AA17" s="682"/>
      <c r="AB17" s="682"/>
      <c r="AC17" s="682"/>
      <c r="AD17" s="683">
        <v>18652</v>
      </c>
      <c r="AE17" s="683"/>
      <c r="AF17" s="683"/>
      <c r="AG17" s="683"/>
      <c r="AH17" s="683"/>
      <c r="AI17" s="683"/>
      <c r="AJ17" s="683"/>
      <c r="AK17" s="683"/>
      <c r="AL17" s="684">
        <v>0.2</v>
      </c>
      <c r="AM17" s="685"/>
      <c r="AN17" s="685"/>
      <c r="AO17" s="686"/>
      <c r="AP17" s="676" t="s">
        <v>276</v>
      </c>
      <c r="AQ17" s="677"/>
      <c r="AR17" s="677"/>
      <c r="AS17" s="677"/>
      <c r="AT17" s="677"/>
      <c r="AU17" s="677"/>
      <c r="AV17" s="677"/>
      <c r="AW17" s="677"/>
      <c r="AX17" s="677"/>
      <c r="AY17" s="677"/>
      <c r="AZ17" s="677"/>
      <c r="BA17" s="677"/>
      <c r="BB17" s="677"/>
      <c r="BC17" s="677"/>
      <c r="BD17" s="677"/>
      <c r="BE17" s="677"/>
      <c r="BF17" s="678"/>
      <c r="BG17" s="679" t="s">
        <v>257</v>
      </c>
      <c r="BH17" s="680"/>
      <c r="BI17" s="680"/>
      <c r="BJ17" s="680"/>
      <c r="BK17" s="680"/>
      <c r="BL17" s="680"/>
      <c r="BM17" s="680"/>
      <c r="BN17" s="681"/>
      <c r="BO17" s="682" t="s">
        <v>253</v>
      </c>
      <c r="BP17" s="682"/>
      <c r="BQ17" s="682"/>
      <c r="BR17" s="682"/>
      <c r="BS17" s="688" t="s">
        <v>253</v>
      </c>
      <c r="BT17" s="680"/>
      <c r="BU17" s="680"/>
      <c r="BV17" s="680"/>
      <c r="BW17" s="680"/>
      <c r="BX17" s="680"/>
      <c r="BY17" s="680"/>
      <c r="BZ17" s="680"/>
      <c r="CA17" s="680"/>
      <c r="CB17" s="689"/>
      <c r="CD17" s="694" t="s">
        <v>277</v>
      </c>
      <c r="CE17" s="695"/>
      <c r="CF17" s="695"/>
      <c r="CG17" s="695"/>
      <c r="CH17" s="695"/>
      <c r="CI17" s="695"/>
      <c r="CJ17" s="695"/>
      <c r="CK17" s="695"/>
      <c r="CL17" s="695"/>
      <c r="CM17" s="695"/>
      <c r="CN17" s="695"/>
      <c r="CO17" s="695"/>
      <c r="CP17" s="695"/>
      <c r="CQ17" s="696"/>
      <c r="CR17" s="679">
        <v>1440971</v>
      </c>
      <c r="CS17" s="680"/>
      <c r="CT17" s="680"/>
      <c r="CU17" s="680"/>
      <c r="CV17" s="680"/>
      <c r="CW17" s="680"/>
      <c r="CX17" s="680"/>
      <c r="CY17" s="681"/>
      <c r="CZ17" s="682">
        <v>8.6</v>
      </c>
      <c r="DA17" s="682"/>
      <c r="DB17" s="682"/>
      <c r="DC17" s="682"/>
      <c r="DD17" s="688" t="s">
        <v>257</v>
      </c>
      <c r="DE17" s="680"/>
      <c r="DF17" s="680"/>
      <c r="DG17" s="680"/>
      <c r="DH17" s="680"/>
      <c r="DI17" s="680"/>
      <c r="DJ17" s="680"/>
      <c r="DK17" s="680"/>
      <c r="DL17" s="680"/>
      <c r="DM17" s="680"/>
      <c r="DN17" s="680"/>
      <c r="DO17" s="680"/>
      <c r="DP17" s="681"/>
      <c r="DQ17" s="688">
        <v>1361593</v>
      </c>
      <c r="DR17" s="680"/>
      <c r="DS17" s="680"/>
      <c r="DT17" s="680"/>
      <c r="DU17" s="680"/>
      <c r="DV17" s="680"/>
      <c r="DW17" s="680"/>
      <c r="DX17" s="680"/>
      <c r="DY17" s="680"/>
      <c r="DZ17" s="680"/>
      <c r="EA17" s="680"/>
      <c r="EB17" s="680"/>
      <c r="EC17" s="689"/>
    </row>
    <row r="18" spans="2:133" ht="11.25" customHeight="1">
      <c r="B18" s="676" t="s">
        <v>278</v>
      </c>
      <c r="C18" s="677"/>
      <c r="D18" s="677"/>
      <c r="E18" s="677"/>
      <c r="F18" s="677"/>
      <c r="G18" s="677"/>
      <c r="H18" s="677"/>
      <c r="I18" s="677"/>
      <c r="J18" s="677"/>
      <c r="K18" s="677"/>
      <c r="L18" s="677"/>
      <c r="M18" s="677"/>
      <c r="N18" s="677"/>
      <c r="O18" s="677"/>
      <c r="P18" s="677"/>
      <c r="Q18" s="678"/>
      <c r="R18" s="679">
        <v>4662899</v>
      </c>
      <c r="S18" s="680"/>
      <c r="T18" s="680"/>
      <c r="U18" s="680"/>
      <c r="V18" s="680"/>
      <c r="W18" s="680"/>
      <c r="X18" s="680"/>
      <c r="Y18" s="681"/>
      <c r="Z18" s="682">
        <v>26.3</v>
      </c>
      <c r="AA18" s="682"/>
      <c r="AB18" s="682"/>
      <c r="AC18" s="682"/>
      <c r="AD18" s="683">
        <v>3694739</v>
      </c>
      <c r="AE18" s="683"/>
      <c r="AF18" s="683"/>
      <c r="AG18" s="683"/>
      <c r="AH18" s="683"/>
      <c r="AI18" s="683"/>
      <c r="AJ18" s="683"/>
      <c r="AK18" s="683"/>
      <c r="AL18" s="684">
        <v>41</v>
      </c>
      <c r="AM18" s="685"/>
      <c r="AN18" s="685"/>
      <c r="AO18" s="686"/>
      <c r="AP18" s="676" t="s">
        <v>279</v>
      </c>
      <c r="AQ18" s="677"/>
      <c r="AR18" s="677"/>
      <c r="AS18" s="677"/>
      <c r="AT18" s="677"/>
      <c r="AU18" s="677"/>
      <c r="AV18" s="677"/>
      <c r="AW18" s="677"/>
      <c r="AX18" s="677"/>
      <c r="AY18" s="677"/>
      <c r="AZ18" s="677"/>
      <c r="BA18" s="677"/>
      <c r="BB18" s="677"/>
      <c r="BC18" s="677"/>
      <c r="BD18" s="677"/>
      <c r="BE18" s="677"/>
      <c r="BF18" s="678"/>
      <c r="BG18" s="679" t="s">
        <v>179</v>
      </c>
      <c r="BH18" s="680"/>
      <c r="BI18" s="680"/>
      <c r="BJ18" s="680"/>
      <c r="BK18" s="680"/>
      <c r="BL18" s="680"/>
      <c r="BM18" s="680"/>
      <c r="BN18" s="681"/>
      <c r="BO18" s="682" t="s">
        <v>179</v>
      </c>
      <c r="BP18" s="682"/>
      <c r="BQ18" s="682"/>
      <c r="BR18" s="682"/>
      <c r="BS18" s="688" t="s">
        <v>185</v>
      </c>
      <c r="BT18" s="680"/>
      <c r="BU18" s="680"/>
      <c r="BV18" s="680"/>
      <c r="BW18" s="680"/>
      <c r="BX18" s="680"/>
      <c r="BY18" s="680"/>
      <c r="BZ18" s="680"/>
      <c r="CA18" s="680"/>
      <c r="CB18" s="689"/>
      <c r="CD18" s="694" t="s">
        <v>280</v>
      </c>
      <c r="CE18" s="695"/>
      <c r="CF18" s="695"/>
      <c r="CG18" s="695"/>
      <c r="CH18" s="695"/>
      <c r="CI18" s="695"/>
      <c r="CJ18" s="695"/>
      <c r="CK18" s="695"/>
      <c r="CL18" s="695"/>
      <c r="CM18" s="695"/>
      <c r="CN18" s="695"/>
      <c r="CO18" s="695"/>
      <c r="CP18" s="695"/>
      <c r="CQ18" s="696"/>
      <c r="CR18" s="679" t="s">
        <v>185</v>
      </c>
      <c r="CS18" s="680"/>
      <c r="CT18" s="680"/>
      <c r="CU18" s="680"/>
      <c r="CV18" s="680"/>
      <c r="CW18" s="680"/>
      <c r="CX18" s="680"/>
      <c r="CY18" s="681"/>
      <c r="CZ18" s="682" t="s">
        <v>179</v>
      </c>
      <c r="DA18" s="682"/>
      <c r="DB18" s="682"/>
      <c r="DC18" s="682"/>
      <c r="DD18" s="688" t="s">
        <v>257</v>
      </c>
      <c r="DE18" s="680"/>
      <c r="DF18" s="680"/>
      <c r="DG18" s="680"/>
      <c r="DH18" s="680"/>
      <c r="DI18" s="680"/>
      <c r="DJ18" s="680"/>
      <c r="DK18" s="680"/>
      <c r="DL18" s="680"/>
      <c r="DM18" s="680"/>
      <c r="DN18" s="680"/>
      <c r="DO18" s="680"/>
      <c r="DP18" s="681"/>
      <c r="DQ18" s="688" t="s">
        <v>179</v>
      </c>
      <c r="DR18" s="680"/>
      <c r="DS18" s="680"/>
      <c r="DT18" s="680"/>
      <c r="DU18" s="680"/>
      <c r="DV18" s="680"/>
      <c r="DW18" s="680"/>
      <c r="DX18" s="680"/>
      <c r="DY18" s="680"/>
      <c r="DZ18" s="680"/>
      <c r="EA18" s="680"/>
      <c r="EB18" s="680"/>
      <c r="EC18" s="689"/>
    </row>
    <row r="19" spans="2:133" ht="11.25" customHeight="1">
      <c r="B19" s="676" t="s">
        <v>281</v>
      </c>
      <c r="C19" s="677"/>
      <c r="D19" s="677"/>
      <c r="E19" s="677"/>
      <c r="F19" s="677"/>
      <c r="G19" s="677"/>
      <c r="H19" s="677"/>
      <c r="I19" s="677"/>
      <c r="J19" s="677"/>
      <c r="K19" s="677"/>
      <c r="L19" s="677"/>
      <c r="M19" s="677"/>
      <c r="N19" s="677"/>
      <c r="O19" s="677"/>
      <c r="P19" s="677"/>
      <c r="Q19" s="678"/>
      <c r="R19" s="679">
        <v>3694739</v>
      </c>
      <c r="S19" s="680"/>
      <c r="T19" s="680"/>
      <c r="U19" s="680"/>
      <c r="V19" s="680"/>
      <c r="W19" s="680"/>
      <c r="X19" s="680"/>
      <c r="Y19" s="681"/>
      <c r="Z19" s="682">
        <v>20.9</v>
      </c>
      <c r="AA19" s="682"/>
      <c r="AB19" s="682"/>
      <c r="AC19" s="682"/>
      <c r="AD19" s="683">
        <v>3694739</v>
      </c>
      <c r="AE19" s="683"/>
      <c r="AF19" s="683"/>
      <c r="AG19" s="683"/>
      <c r="AH19" s="683"/>
      <c r="AI19" s="683"/>
      <c r="AJ19" s="683"/>
      <c r="AK19" s="683"/>
      <c r="AL19" s="684">
        <v>41</v>
      </c>
      <c r="AM19" s="685"/>
      <c r="AN19" s="685"/>
      <c r="AO19" s="686"/>
      <c r="AP19" s="676" t="s">
        <v>282</v>
      </c>
      <c r="AQ19" s="677"/>
      <c r="AR19" s="677"/>
      <c r="AS19" s="677"/>
      <c r="AT19" s="677"/>
      <c r="AU19" s="677"/>
      <c r="AV19" s="677"/>
      <c r="AW19" s="677"/>
      <c r="AX19" s="677"/>
      <c r="AY19" s="677"/>
      <c r="AZ19" s="677"/>
      <c r="BA19" s="677"/>
      <c r="BB19" s="677"/>
      <c r="BC19" s="677"/>
      <c r="BD19" s="677"/>
      <c r="BE19" s="677"/>
      <c r="BF19" s="678"/>
      <c r="BG19" s="679">
        <v>205801</v>
      </c>
      <c r="BH19" s="680"/>
      <c r="BI19" s="680"/>
      <c r="BJ19" s="680"/>
      <c r="BK19" s="680"/>
      <c r="BL19" s="680"/>
      <c r="BM19" s="680"/>
      <c r="BN19" s="681"/>
      <c r="BO19" s="682">
        <v>4.5</v>
      </c>
      <c r="BP19" s="682"/>
      <c r="BQ19" s="682"/>
      <c r="BR19" s="682"/>
      <c r="BS19" s="688" t="s">
        <v>253</v>
      </c>
      <c r="BT19" s="680"/>
      <c r="BU19" s="680"/>
      <c r="BV19" s="680"/>
      <c r="BW19" s="680"/>
      <c r="BX19" s="680"/>
      <c r="BY19" s="680"/>
      <c r="BZ19" s="680"/>
      <c r="CA19" s="680"/>
      <c r="CB19" s="689"/>
      <c r="CD19" s="694" t="s">
        <v>283</v>
      </c>
      <c r="CE19" s="695"/>
      <c r="CF19" s="695"/>
      <c r="CG19" s="695"/>
      <c r="CH19" s="695"/>
      <c r="CI19" s="695"/>
      <c r="CJ19" s="695"/>
      <c r="CK19" s="695"/>
      <c r="CL19" s="695"/>
      <c r="CM19" s="695"/>
      <c r="CN19" s="695"/>
      <c r="CO19" s="695"/>
      <c r="CP19" s="695"/>
      <c r="CQ19" s="696"/>
      <c r="CR19" s="679" t="s">
        <v>179</v>
      </c>
      <c r="CS19" s="680"/>
      <c r="CT19" s="680"/>
      <c r="CU19" s="680"/>
      <c r="CV19" s="680"/>
      <c r="CW19" s="680"/>
      <c r="CX19" s="680"/>
      <c r="CY19" s="681"/>
      <c r="CZ19" s="682" t="s">
        <v>257</v>
      </c>
      <c r="DA19" s="682"/>
      <c r="DB19" s="682"/>
      <c r="DC19" s="682"/>
      <c r="DD19" s="688" t="s">
        <v>179</v>
      </c>
      <c r="DE19" s="680"/>
      <c r="DF19" s="680"/>
      <c r="DG19" s="680"/>
      <c r="DH19" s="680"/>
      <c r="DI19" s="680"/>
      <c r="DJ19" s="680"/>
      <c r="DK19" s="680"/>
      <c r="DL19" s="680"/>
      <c r="DM19" s="680"/>
      <c r="DN19" s="680"/>
      <c r="DO19" s="680"/>
      <c r="DP19" s="681"/>
      <c r="DQ19" s="688" t="s">
        <v>179</v>
      </c>
      <c r="DR19" s="680"/>
      <c r="DS19" s="680"/>
      <c r="DT19" s="680"/>
      <c r="DU19" s="680"/>
      <c r="DV19" s="680"/>
      <c r="DW19" s="680"/>
      <c r="DX19" s="680"/>
      <c r="DY19" s="680"/>
      <c r="DZ19" s="680"/>
      <c r="EA19" s="680"/>
      <c r="EB19" s="680"/>
      <c r="EC19" s="689"/>
    </row>
    <row r="20" spans="2:133" ht="11.25" customHeight="1">
      <c r="B20" s="676" t="s">
        <v>284</v>
      </c>
      <c r="C20" s="677"/>
      <c r="D20" s="677"/>
      <c r="E20" s="677"/>
      <c r="F20" s="677"/>
      <c r="G20" s="677"/>
      <c r="H20" s="677"/>
      <c r="I20" s="677"/>
      <c r="J20" s="677"/>
      <c r="K20" s="677"/>
      <c r="L20" s="677"/>
      <c r="M20" s="677"/>
      <c r="N20" s="677"/>
      <c r="O20" s="677"/>
      <c r="P20" s="677"/>
      <c r="Q20" s="678"/>
      <c r="R20" s="679">
        <v>968160</v>
      </c>
      <c r="S20" s="680"/>
      <c r="T20" s="680"/>
      <c r="U20" s="680"/>
      <c r="V20" s="680"/>
      <c r="W20" s="680"/>
      <c r="X20" s="680"/>
      <c r="Y20" s="681"/>
      <c r="Z20" s="682">
        <v>5.5</v>
      </c>
      <c r="AA20" s="682"/>
      <c r="AB20" s="682"/>
      <c r="AC20" s="682"/>
      <c r="AD20" s="683" t="s">
        <v>179</v>
      </c>
      <c r="AE20" s="683"/>
      <c r="AF20" s="683"/>
      <c r="AG20" s="683"/>
      <c r="AH20" s="683"/>
      <c r="AI20" s="683"/>
      <c r="AJ20" s="683"/>
      <c r="AK20" s="683"/>
      <c r="AL20" s="684" t="s">
        <v>253</v>
      </c>
      <c r="AM20" s="685"/>
      <c r="AN20" s="685"/>
      <c r="AO20" s="686"/>
      <c r="AP20" s="676" t="s">
        <v>285</v>
      </c>
      <c r="AQ20" s="677"/>
      <c r="AR20" s="677"/>
      <c r="AS20" s="677"/>
      <c r="AT20" s="677"/>
      <c r="AU20" s="677"/>
      <c r="AV20" s="677"/>
      <c r="AW20" s="677"/>
      <c r="AX20" s="677"/>
      <c r="AY20" s="677"/>
      <c r="AZ20" s="677"/>
      <c r="BA20" s="677"/>
      <c r="BB20" s="677"/>
      <c r="BC20" s="677"/>
      <c r="BD20" s="677"/>
      <c r="BE20" s="677"/>
      <c r="BF20" s="678"/>
      <c r="BG20" s="679">
        <v>205801</v>
      </c>
      <c r="BH20" s="680"/>
      <c r="BI20" s="680"/>
      <c r="BJ20" s="680"/>
      <c r="BK20" s="680"/>
      <c r="BL20" s="680"/>
      <c r="BM20" s="680"/>
      <c r="BN20" s="681"/>
      <c r="BO20" s="682">
        <v>4.5</v>
      </c>
      <c r="BP20" s="682"/>
      <c r="BQ20" s="682"/>
      <c r="BR20" s="682"/>
      <c r="BS20" s="688" t="s">
        <v>179</v>
      </c>
      <c r="BT20" s="680"/>
      <c r="BU20" s="680"/>
      <c r="BV20" s="680"/>
      <c r="BW20" s="680"/>
      <c r="BX20" s="680"/>
      <c r="BY20" s="680"/>
      <c r="BZ20" s="680"/>
      <c r="CA20" s="680"/>
      <c r="CB20" s="689"/>
      <c r="CD20" s="694" t="s">
        <v>286</v>
      </c>
      <c r="CE20" s="695"/>
      <c r="CF20" s="695"/>
      <c r="CG20" s="695"/>
      <c r="CH20" s="695"/>
      <c r="CI20" s="695"/>
      <c r="CJ20" s="695"/>
      <c r="CK20" s="695"/>
      <c r="CL20" s="695"/>
      <c r="CM20" s="695"/>
      <c r="CN20" s="695"/>
      <c r="CO20" s="695"/>
      <c r="CP20" s="695"/>
      <c r="CQ20" s="696"/>
      <c r="CR20" s="679">
        <v>16702148</v>
      </c>
      <c r="CS20" s="680"/>
      <c r="CT20" s="680"/>
      <c r="CU20" s="680"/>
      <c r="CV20" s="680"/>
      <c r="CW20" s="680"/>
      <c r="CX20" s="680"/>
      <c r="CY20" s="681"/>
      <c r="CZ20" s="682">
        <v>100</v>
      </c>
      <c r="DA20" s="682"/>
      <c r="DB20" s="682"/>
      <c r="DC20" s="682"/>
      <c r="DD20" s="688">
        <v>1305010</v>
      </c>
      <c r="DE20" s="680"/>
      <c r="DF20" s="680"/>
      <c r="DG20" s="680"/>
      <c r="DH20" s="680"/>
      <c r="DI20" s="680"/>
      <c r="DJ20" s="680"/>
      <c r="DK20" s="680"/>
      <c r="DL20" s="680"/>
      <c r="DM20" s="680"/>
      <c r="DN20" s="680"/>
      <c r="DO20" s="680"/>
      <c r="DP20" s="681"/>
      <c r="DQ20" s="688">
        <v>11275166</v>
      </c>
      <c r="DR20" s="680"/>
      <c r="DS20" s="680"/>
      <c r="DT20" s="680"/>
      <c r="DU20" s="680"/>
      <c r="DV20" s="680"/>
      <c r="DW20" s="680"/>
      <c r="DX20" s="680"/>
      <c r="DY20" s="680"/>
      <c r="DZ20" s="680"/>
      <c r="EA20" s="680"/>
      <c r="EB20" s="680"/>
      <c r="EC20" s="689"/>
    </row>
    <row r="21" spans="2:133" ht="11.25" customHeight="1">
      <c r="B21" s="676" t="s">
        <v>287</v>
      </c>
      <c r="C21" s="677"/>
      <c r="D21" s="677"/>
      <c r="E21" s="677"/>
      <c r="F21" s="677"/>
      <c r="G21" s="677"/>
      <c r="H21" s="677"/>
      <c r="I21" s="677"/>
      <c r="J21" s="677"/>
      <c r="K21" s="677"/>
      <c r="L21" s="677"/>
      <c r="M21" s="677"/>
      <c r="N21" s="677"/>
      <c r="O21" s="677"/>
      <c r="P21" s="677"/>
      <c r="Q21" s="678"/>
      <c r="R21" s="679" t="s">
        <v>253</v>
      </c>
      <c r="S21" s="680"/>
      <c r="T21" s="680"/>
      <c r="U21" s="680"/>
      <c r="V21" s="680"/>
      <c r="W21" s="680"/>
      <c r="X21" s="680"/>
      <c r="Y21" s="681"/>
      <c r="Z21" s="682" t="s">
        <v>179</v>
      </c>
      <c r="AA21" s="682"/>
      <c r="AB21" s="682"/>
      <c r="AC21" s="682"/>
      <c r="AD21" s="683" t="s">
        <v>185</v>
      </c>
      <c r="AE21" s="683"/>
      <c r="AF21" s="683"/>
      <c r="AG21" s="683"/>
      <c r="AH21" s="683"/>
      <c r="AI21" s="683"/>
      <c r="AJ21" s="683"/>
      <c r="AK21" s="683"/>
      <c r="AL21" s="684" t="s">
        <v>253</v>
      </c>
      <c r="AM21" s="685"/>
      <c r="AN21" s="685"/>
      <c r="AO21" s="686"/>
      <c r="AP21" s="697" t="s">
        <v>288</v>
      </c>
      <c r="AQ21" s="698"/>
      <c r="AR21" s="698"/>
      <c r="AS21" s="698"/>
      <c r="AT21" s="698"/>
      <c r="AU21" s="698"/>
      <c r="AV21" s="698"/>
      <c r="AW21" s="698"/>
      <c r="AX21" s="698"/>
      <c r="AY21" s="698"/>
      <c r="AZ21" s="698"/>
      <c r="BA21" s="698"/>
      <c r="BB21" s="698"/>
      <c r="BC21" s="698"/>
      <c r="BD21" s="698"/>
      <c r="BE21" s="698"/>
      <c r="BF21" s="699"/>
      <c r="BG21" s="679" t="s">
        <v>179</v>
      </c>
      <c r="BH21" s="680"/>
      <c r="BI21" s="680"/>
      <c r="BJ21" s="680"/>
      <c r="BK21" s="680"/>
      <c r="BL21" s="680"/>
      <c r="BM21" s="680"/>
      <c r="BN21" s="681"/>
      <c r="BO21" s="682" t="s">
        <v>179</v>
      </c>
      <c r="BP21" s="682"/>
      <c r="BQ21" s="682"/>
      <c r="BR21" s="682"/>
      <c r="BS21" s="688" t="s">
        <v>253</v>
      </c>
      <c r="BT21" s="680"/>
      <c r="BU21" s="680"/>
      <c r="BV21" s="680"/>
      <c r="BW21" s="680"/>
      <c r="BX21" s="680"/>
      <c r="BY21" s="680"/>
      <c r="BZ21" s="680"/>
      <c r="CA21" s="680"/>
      <c r="CB21" s="689"/>
      <c r="CD21" s="703"/>
      <c r="CE21" s="704"/>
      <c r="CF21" s="704"/>
      <c r="CG21" s="704"/>
      <c r="CH21" s="704"/>
      <c r="CI21" s="704"/>
      <c r="CJ21" s="704"/>
      <c r="CK21" s="704"/>
      <c r="CL21" s="704"/>
      <c r="CM21" s="704"/>
      <c r="CN21" s="704"/>
      <c r="CO21" s="704"/>
      <c r="CP21" s="704"/>
      <c r="CQ21" s="705"/>
      <c r="CR21" s="706"/>
      <c r="CS21" s="701"/>
      <c r="CT21" s="701"/>
      <c r="CU21" s="701"/>
      <c r="CV21" s="701"/>
      <c r="CW21" s="701"/>
      <c r="CX21" s="701"/>
      <c r="CY21" s="707"/>
      <c r="CZ21" s="708"/>
      <c r="DA21" s="708"/>
      <c r="DB21" s="708"/>
      <c r="DC21" s="708"/>
      <c r="DD21" s="700"/>
      <c r="DE21" s="701"/>
      <c r="DF21" s="701"/>
      <c r="DG21" s="701"/>
      <c r="DH21" s="701"/>
      <c r="DI21" s="701"/>
      <c r="DJ21" s="701"/>
      <c r="DK21" s="701"/>
      <c r="DL21" s="701"/>
      <c r="DM21" s="701"/>
      <c r="DN21" s="701"/>
      <c r="DO21" s="701"/>
      <c r="DP21" s="707"/>
      <c r="DQ21" s="700"/>
      <c r="DR21" s="701"/>
      <c r="DS21" s="701"/>
      <c r="DT21" s="701"/>
      <c r="DU21" s="701"/>
      <c r="DV21" s="701"/>
      <c r="DW21" s="701"/>
      <c r="DX21" s="701"/>
      <c r="DY21" s="701"/>
      <c r="DZ21" s="701"/>
      <c r="EA21" s="701"/>
      <c r="EB21" s="701"/>
      <c r="EC21" s="702"/>
    </row>
    <row r="22" spans="2:133" ht="11.25" customHeight="1">
      <c r="B22" s="676" t="s">
        <v>289</v>
      </c>
      <c r="C22" s="677"/>
      <c r="D22" s="677"/>
      <c r="E22" s="677"/>
      <c r="F22" s="677"/>
      <c r="G22" s="677"/>
      <c r="H22" s="677"/>
      <c r="I22" s="677"/>
      <c r="J22" s="677"/>
      <c r="K22" s="677"/>
      <c r="L22" s="677"/>
      <c r="M22" s="677"/>
      <c r="N22" s="677"/>
      <c r="O22" s="677"/>
      <c r="P22" s="677"/>
      <c r="Q22" s="678"/>
      <c r="R22" s="679">
        <v>10152605</v>
      </c>
      <c r="S22" s="680"/>
      <c r="T22" s="680"/>
      <c r="U22" s="680"/>
      <c r="V22" s="680"/>
      <c r="W22" s="680"/>
      <c r="X22" s="680"/>
      <c r="Y22" s="681"/>
      <c r="Z22" s="682">
        <v>57.3</v>
      </c>
      <c r="AA22" s="682"/>
      <c r="AB22" s="682"/>
      <c r="AC22" s="682"/>
      <c r="AD22" s="683">
        <v>8978644</v>
      </c>
      <c r="AE22" s="683"/>
      <c r="AF22" s="683"/>
      <c r="AG22" s="683"/>
      <c r="AH22" s="683"/>
      <c r="AI22" s="683"/>
      <c r="AJ22" s="683"/>
      <c r="AK22" s="683"/>
      <c r="AL22" s="684">
        <v>99.7</v>
      </c>
      <c r="AM22" s="685"/>
      <c r="AN22" s="685"/>
      <c r="AO22" s="686"/>
      <c r="AP22" s="697" t="s">
        <v>290</v>
      </c>
      <c r="AQ22" s="698"/>
      <c r="AR22" s="698"/>
      <c r="AS22" s="698"/>
      <c r="AT22" s="698"/>
      <c r="AU22" s="698"/>
      <c r="AV22" s="698"/>
      <c r="AW22" s="698"/>
      <c r="AX22" s="698"/>
      <c r="AY22" s="698"/>
      <c r="AZ22" s="698"/>
      <c r="BA22" s="698"/>
      <c r="BB22" s="698"/>
      <c r="BC22" s="698"/>
      <c r="BD22" s="698"/>
      <c r="BE22" s="698"/>
      <c r="BF22" s="699"/>
      <c r="BG22" s="679" t="s">
        <v>179</v>
      </c>
      <c r="BH22" s="680"/>
      <c r="BI22" s="680"/>
      <c r="BJ22" s="680"/>
      <c r="BK22" s="680"/>
      <c r="BL22" s="680"/>
      <c r="BM22" s="680"/>
      <c r="BN22" s="681"/>
      <c r="BO22" s="682" t="s">
        <v>185</v>
      </c>
      <c r="BP22" s="682"/>
      <c r="BQ22" s="682"/>
      <c r="BR22" s="682"/>
      <c r="BS22" s="688" t="s">
        <v>179</v>
      </c>
      <c r="BT22" s="680"/>
      <c r="BU22" s="680"/>
      <c r="BV22" s="680"/>
      <c r="BW22" s="680"/>
      <c r="BX22" s="680"/>
      <c r="BY22" s="680"/>
      <c r="BZ22" s="680"/>
      <c r="CA22" s="680"/>
      <c r="CB22" s="689"/>
      <c r="CD22" s="661" t="s">
        <v>291</v>
      </c>
      <c r="CE22" s="662"/>
      <c r="CF22" s="662"/>
      <c r="CG22" s="662"/>
      <c r="CH22" s="662"/>
      <c r="CI22" s="662"/>
      <c r="CJ22" s="662"/>
      <c r="CK22" s="662"/>
      <c r="CL22" s="662"/>
      <c r="CM22" s="662"/>
      <c r="CN22" s="662"/>
      <c r="CO22" s="662"/>
      <c r="CP22" s="662"/>
      <c r="CQ22" s="662"/>
      <c r="CR22" s="662"/>
      <c r="CS22" s="662"/>
      <c r="CT22" s="662"/>
      <c r="CU22" s="662"/>
      <c r="CV22" s="662"/>
      <c r="CW22" s="662"/>
      <c r="CX22" s="662"/>
      <c r="CY22" s="662"/>
      <c r="CZ22" s="662"/>
      <c r="DA22" s="662"/>
      <c r="DB22" s="662"/>
      <c r="DC22" s="662"/>
      <c r="DD22" s="662"/>
      <c r="DE22" s="662"/>
      <c r="DF22" s="662"/>
      <c r="DG22" s="662"/>
      <c r="DH22" s="662"/>
      <c r="DI22" s="662"/>
      <c r="DJ22" s="662"/>
      <c r="DK22" s="662"/>
      <c r="DL22" s="662"/>
      <c r="DM22" s="662"/>
      <c r="DN22" s="662"/>
      <c r="DO22" s="662"/>
      <c r="DP22" s="662"/>
      <c r="DQ22" s="662"/>
      <c r="DR22" s="662"/>
      <c r="DS22" s="662"/>
      <c r="DT22" s="662"/>
      <c r="DU22" s="662"/>
      <c r="DV22" s="662"/>
      <c r="DW22" s="662"/>
      <c r="DX22" s="662"/>
      <c r="DY22" s="662"/>
      <c r="DZ22" s="662"/>
      <c r="EA22" s="662"/>
      <c r="EB22" s="662"/>
      <c r="EC22" s="663"/>
    </row>
    <row r="23" spans="2:133" ht="11.25" customHeight="1">
      <c r="B23" s="676" t="s">
        <v>292</v>
      </c>
      <c r="C23" s="677"/>
      <c r="D23" s="677"/>
      <c r="E23" s="677"/>
      <c r="F23" s="677"/>
      <c r="G23" s="677"/>
      <c r="H23" s="677"/>
      <c r="I23" s="677"/>
      <c r="J23" s="677"/>
      <c r="K23" s="677"/>
      <c r="L23" s="677"/>
      <c r="M23" s="677"/>
      <c r="N23" s="677"/>
      <c r="O23" s="677"/>
      <c r="P23" s="677"/>
      <c r="Q23" s="678"/>
      <c r="R23" s="679">
        <v>5776</v>
      </c>
      <c r="S23" s="680"/>
      <c r="T23" s="680"/>
      <c r="U23" s="680"/>
      <c r="V23" s="680"/>
      <c r="W23" s="680"/>
      <c r="X23" s="680"/>
      <c r="Y23" s="681"/>
      <c r="Z23" s="682">
        <v>0</v>
      </c>
      <c r="AA23" s="682"/>
      <c r="AB23" s="682"/>
      <c r="AC23" s="682"/>
      <c r="AD23" s="683">
        <v>5776</v>
      </c>
      <c r="AE23" s="683"/>
      <c r="AF23" s="683"/>
      <c r="AG23" s="683"/>
      <c r="AH23" s="683"/>
      <c r="AI23" s="683"/>
      <c r="AJ23" s="683"/>
      <c r="AK23" s="683"/>
      <c r="AL23" s="684">
        <v>0.1</v>
      </c>
      <c r="AM23" s="685"/>
      <c r="AN23" s="685"/>
      <c r="AO23" s="686"/>
      <c r="AP23" s="697" t="s">
        <v>293</v>
      </c>
      <c r="AQ23" s="698"/>
      <c r="AR23" s="698"/>
      <c r="AS23" s="698"/>
      <c r="AT23" s="698"/>
      <c r="AU23" s="698"/>
      <c r="AV23" s="698"/>
      <c r="AW23" s="698"/>
      <c r="AX23" s="698"/>
      <c r="AY23" s="698"/>
      <c r="AZ23" s="698"/>
      <c r="BA23" s="698"/>
      <c r="BB23" s="698"/>
      <c r="BC23" s="698"/>
      <c r="BD23" s="698"/>
      <c r="BE23" s="698"/>
      <c r="BF23" s="699"/>
      <c r="BG23" s="679">
        <v>205801</v>
      </c>
      <c r="BH23" s="680"/>
      <c r="BI23" s="680"/>
      <c r="BJ23" s="680"/>
      <c r="BK23" s="680"/>
      <c r="BL23" s="680"/>
      <c r="BM23" s="680"/>
      <c r="BN23" s="681"/>
      <c r="BO23" s="682">
        <v>4.5</v>
      </c>
      <c r="BP23" s="682"/>
      <c r="BQ23" s="682"/>
      <c r="BR23" s="682"/>
      <c r="BS23" s="688" t="s">
        <v>179</v>
      </c>
      <c r="BT23" s="680"/>
      <c r="BU23" s="680"/>
      <c r="BV23" s="680"/>
      <c r="BW23" s="680"/>
      <c r="BX23" s="680"/>
      <c r="BY23" s="680"/>
      <c r="BZ23" s="680"/>
      <c r="CA23" s="680"/>
      <c r="CB23" s="689"/>
      <c r="CD23" s="661" t="s">
        <v>231</v>
      </c>
      <c r="CE23" s="662"/>
      <c r="CF23" s="662"/>
      <c r="CG23" s="662"/>
      <c r="CH23" s="662"/>
      <c r="CI23" s="662"/>
      <c r="CJ23" s="662"/>
      <c r="CK23" s="662"/>
      <c r="CL23" s="662"/>
      <c r="CM23" s="662"/>
      <c r="CN23" s="662"/>
      <c r="CO23" s="662"/>
      <c r="CP23" s="662"/>
      <c r="CQ23" s="663"/>
      <c r="CR23" s="661" t="s">
        <v>294</v>
      </c>
      <c r="CS23" s="662"/>
      <c r="CT23" s="662"/>
      <c r="CU23" s="662"/>
      <c r="CV23" s="662"/>
      <c r="CW23" s="662"/>
      <c r="CX23" s="662"/>
      <c r="CY23" s="663"/>
      <c r="CZ23" s="661" t="s">
        <v>295</v>
      </c>
      <c r="DA23" s="662"/>
      <c r="DB23" s="662"/>
      <c r="DC23" s="663"/>
      <c r="DD23" s="661" t="s">
        <v>296</v>
      </c>
      <c r="DE23" s="662"/>
      <c r="DF23" s="662"/>
      <c r="DG23" s="662"/>
      <c r="DH23" s="662"/>
      <c r="DI23" s="662"/>
      <c r="DJ23" s="662"/>
      <c r="DK23" s="663"/>
      <c r="DL23" s="709" t="s">
        <v>297</v>
      </c>
      <c r="DM23" s="710"/>
      <c r="DN23" s="710"/>
      <c r="DO23" s="710"/>
      <c r="DP23" s="710"/>
      <c r="DQ23" s="710"/>
      <c r="DR23" s="710"/>
      <c r="DS23" s="710"/>
      <c r="DT23" s="710"/>
      <c r="DU23" s="710"/>
      <c r="DV23" s="711"/>
      <c r="DW23" s="661" t="s">
        <v>298</v>
      </c>
      <c r="DX23" s="662"/>
      <c r="DY23" s="662"/>
      <c r="DZ23" s="662"/>
      <c r="EA23" s="662"/>
      <c r="EB23" s="662"/>
      <c r="EC23" s="663"/>
    </row>
    <row r="24" spans="2:133" ht="11.25" customHeight="1">
      <c r="B24" s="676" t="s">
        <v>299</v>
      </c>
      <c r="C24" s="677"/>
      <c r="D24" s="677"/>
      <c r="E24" s="677"/>
      <c r="F24" s="677"/>
      <c r="G24" s="677"/>
      <c r="H24" s="677"/>
      <c r="I24" s="677"/>
      <c r="J24" s="677"/>
      <c r="K24" s="677"/>
      <c r="L24" s="677"/>
      <c r="M24" s="677"/>
      <c r="N24" s="677"/>
      <c r="O24" s="677"/>
      <c r="P24" s="677"/>
      <c r="Q24" s="678"/>
      <c r="R24" s="679">
        <v>149820</v>
      </c>
      <c r="S24" s="680"/>
      <c r="T24" s="680"/>
      <c r="U24" s="680"/>
      <c r="V24" s="680"/>
      <c r="W24" s="680"/>
      <c r="X24" s="680"/>
      <c r="Y24" s="681"/>
      <c r="Z24" s="682">
        <v>0.8</v>
      </c>
      <c r="AA24" s="682"/>
      <c r="AB24" s="682"/>
      <c r="AC24" s="682"/>
      <c r="AD24" s="683" t="s">
        <v>179</v>
      </c>
      <c r="AE24" s="683"/>
      <c r="AF24" s="683"/>
      <c r="AG24" s="683"/>
      <c r="AH24" s="683"/>
      <c r="AI24" s="683"/>
      <c r="AJ24" s="683"/>
      <c r="AK24" s="683"/>
      <c r="AL24" s="684" t="s">
        <v>185</v>
      </c>
      <c r="AM24" s="685"/>
      <c r="AN24" s="685"/>
      <c r="AO24" s="686"/>
      <c r="AP24" s="697" t="s">
        <v>300</v>
      </c>
      <c r="AQ24" s="698"/>
      <c r="AR24" s="698"/>
      <c r="AS24" s="698"/>
      <c r="AT24" s="698"/>
      <c r="AU24" s="698"/>
      <c r="AV24" s="698"/>
      <c r="AW24" s="698"/>
      <c r="AX24" s="698"/>
      <c r="AY24" s="698"/>
      <c r="AZ24" s="698"/>
      <c r="BA24" s="698"/>
      <c r="BB24" s="698"/>
      <c r="BC24" s="698"/>
      <c r="BD24" s="698"/>
      <c r="BE24" s="698"/>
      <c r="BF24" s="699"/>
      <c r="BG24" s="679" t="s">
        <v>179</v>
      </c>
      <c r="BH24" s="680"/>
      <c r="BI24" s="680"/>
      <c r="BJ24" s="680"/>
      <c r="BK24" s="680"/>
      <c r="BL24" s="680"/>
      <c r="BM24" s="680"/>
      <c r="BN24" s="681"/>
      <c r="BO24" s="682" t="s">
        <v>185</v>
      </c>
      <c r="BP24" s="682"/>
      <c r="BQ24" s="682"/>
      <c r="BR24" s="682"/>
      <c r="BS24" s="688" t="s">
        <v>179</v>
      </c>
      <c r="BT24" s="680"/>
      <c r="BU24" s="680"/>
      <c r="BV24" s="680"/>
      <c r="BW24" s="680"/>
      <c r="BX24" s="680"/>
      <c r="BY24" s="680"/>
      <c r="BZ24" s="680"/>
      <c r="CA24" s="680"/>
      <c r="CB24" s="689"/>
      <c r="CD24" s="690" t="s">
        <v>301</v>
      </c>
      <c r="CE24" s="691"/>
      <c r="CF24" s="691"/>
      <c r="CG24" s="691"/>
      <c r="CH24" s="691"/>
      <c r="CI24" s="691"/>
      <c r="CJ24" s="691"/>
      <c r="CK24" s="691"/>
      <c r="CL24" s="691"/>
      <c r="CM24" s="691"/>
      <c r="CN24" s="691"/>
      <c r="CO24" s="691"/>
      <c r="CP24" s="691"/>
      <c r="CQ24" s="692"/>
      <c r="CR24" s="668">
        <v>7175068</v>
      </c>
      <c r="CS24" s="669"/>
      <c r="CT24" s="669"/>
      <c r="CU24" s="669"/>
      <c r="CV24" s="669"/>
      <c r="CW24" s="669"/>
      <c r="CX24" s="669"/>
      <c r="CY24" s="670"/>
      <c r="CZ24" s="673">
        <v>43</v>
      </c>
      <c r="DA24" s="674"/>
      <c r="DB24" s="674"/>
      <c r="DC24" s="693"/>
      <c r="DD24" s="712">
        <v>4575607</v>
      </c>
      <c r="DE24" s="669"/>
      <c r="DF24" s="669"/>
      <c r="DG24" s="669"/>
      <c r="DH24" s="669"/>
      <c r="DI24" s="669"/>
      <c r="DJ24" s="669"/>
      <c r="DK24" s="670"/>
      <c r="DL24" s="712">
        <v>4558312</v>
      </c>
      <c r="DM24" s="669"/>
      <c r="DN24" s="669"/>
      <c r="DO24" s="669"/>
      <c r="DP24" s="669"/>
      <c r="DQ24" s="669"/>
      <c r="DR24" s="669"/>
      <c r="DS24" s="669"/>
      <c r="DT24" s="669"/>
      <c r="DU24" s="669"/>
      <c r="DV24" s="670"/>
      <c r="DW24" s="673">
        <v>47.7</v>
      </c>
      <c r="DX24" s="674"/>
      <c r="DY24" s="674"/>
      <c r="DZ24" s="674"/>
      <c r="EA24" s="674"/>
      <c r="EB24" s="674"/>
      <c r="EC24" s="675"/>
    </row>
    <row r="25" spans="2:133" ht="11.25" customHeight="1">
      <c r="B25" s="676" t="s">
        <v>302</v>
      </c>
      <c r="C25" s="677"/>
      <c r="D25" s="677"/>
      <c r="E25" s="677"/>
      <c r="F25" s="677"/>
      <c r="G25" s="677"/>
      <c r="H25" s="677"/>
      <c r="I25" s="677"/>
      <c r="J25" s="677"/>
      <c r="K25" s="677"/>
      <c r="L25" s="677"/>
      <c r="M25" s="677"/>
      <c r="N25" s="677"/>
      <c r="O25" s="677"/>
      <c r="P25" s="677"/>
      <c r="Q25" s="678"/>
      <c r="R25" s="679">
        <v>190656</v>
      </c>
      <c r="S25" s="680"/>
      <c r="T25" s="680"/>
      <c r="U25" s="680"/>
      <c r="V25" s="680"/>
      <c r="W25" s="680"/>
      <c r="X25" s="680"/>
      <c r="Y25" s="681"/>
      <c r="Z25" s="682">
        <v>1.1000000000000001</v>
      </c>
      <c r="AA25" s="682"/>
      <c r="AB25" s="682"/>
      <c r="AC25" s="682"/>
      <c r="AD25" s="683">
        <v>6314</v>
      </c>
      <c r="AE25" s="683"/>
      <c r="AF25" s="683"/>
      <c r="AG25" s="683"/>
      <c r="AH25" s="683"/>
      <c r="AI25" s="683"/>
      <c r="AJ25" s="683"/>
      <c r="AK25" s="683"/>
      <c r="AL25" s="684">
        <v>0.1</v>
      </c>
      <c r="AM25" s="685"/>
      <c r="AN25" s="685"/>
      <c r="AO25" s="686"/>
      <c r="AP25" s="697" t="s">
        <v>303</v>
      </c>
      <c r="AQ25" s="698"/>
      <c r="AR25" s="698"/>
      <c r="AS25" s="698"/>
      <c r="AT25" s="698"/>
      <c r="AU25" s="698"/>
      <c r="AV25" s="698"/>
      <c r="AW25" s="698"/>
      <c r="AX25" s="698"/>
      <c r="AY25" s="698"/>
      <c r="AZ25" s="698"/>
      <c r="BA25" s="698"/>
      <c r="BB25" s="698"/>
      <c r="BC25" s="698"/>
      <c r="BD25" s="698"/>
      <c r="BE25" s="698"/>
      <c r="BF25" s="699"/>
      <c r="BG25" s="679" t="s">
        <v>257</v>
      </c>
      <c r="BH25" s="680"/>
      <c r="BI25" s="680"/>
      <c r="BJ25" s="680"/>
      <c r="BK25" s="680"/>
      <c r="BL25" s="680"/>
      <c r="BM25" s="680"/>
      <c r="BN25" s="681"/>
      <c r="BO25" s="682" t="s">
        <v>257</v>
      </c>
      <c r="BP25" s="682"/>
      <c r="BQ25" s="682"/>
      <c r="BR25" s="682"/>
      <c r="BS25" s="688" t="s">
        <v>179</v>
      </c>
      <c r="BT25" s="680"/>
      <c r="BU25" s="680"/>
      <c r="BV25" s="680"/>
      <c r="BW25" s="680"/>
      <c r="BX25" s="680"/>
      <c r="BY25" s="680"/>
      <c r="BZ25" s="680"/>
      <c r="CA25" s="680"/>
      <c r="CB25" s="689"/>
      <c r="CD25" s="694" t="s">
        <v>304</v>
      </c>
      <c r="CE25" s="695"/>
      <c r="CF25" s="695"/>
      <c r="CG25" s="695"/>
      <c r="CH25" s="695"/>
      <c r="CI25" s="695"/>
      <c r="CJ25" s="695"/>
      <c r="CK25" s="695"/>
      <c r="CL25" s="695"/>
      <c r="CM25" s="695"/>
      <c r="CN25" s="695"/>
      <c r="CO25" s="695"/>
      <c r="CP25" s="695"/>
      <c r="CQ25" s="696"/>
      <c r="CR25" s="679">
        <v>2309083</v>
      </c>
      <c r="CS25" s="715"/>
      <c r="CT25" s="715"/>
      <c r="CU25" s="715"/>
      <c r="CV25" s="715"/>
      <c r="CW25" s="715"/>
      <c r="CX25" s="715"/>
      <c r="CY25" s="716"/>
      <c r="CZ25" s="684">
        <v>13.8</v>
      </c>
      <c r="DA25" s="713"/>
      <c r="DB25" s="713"/>
      <c r="DC25" s="717"/>
      <c r="DD25" s="688">
        <v>2164853</v>
      </c>
      <c r="DE25" s="715"/>
      <c r="DF25" s="715"/>
      <c r="DG25" s="715"/>
      <c r="DH25" s="715"/>
      <c r="DI25" s="715"/>
      <c r="DJ25" s="715"/>
      <c r="DK25" s="716"/>
      <c r="DL25" s="688">
        <v>2151888</v>
      </c>
      <c r="DM25" s="715"/>
      <c r="DN25" s="715"/>
      <c r="DO25" s="715"/>
      <c r="DP25" s="715"/>
      <c r="DQ25" s="715"/>
      <c r="DR25" s="715"/>
      <c r="DS25" s="715"/>
      <c r="DT25" s="715"/>
      <c r="DU25" s="715"/>
      <c r="DV25" s="716"/>
      <c r="DW25" s="684">
        <v>22.5</v>
      </c>
      <c r="DX25" s="713"/>
      <c r="DY25" s="713"/>
      <c r="DZ25" s="713"/>
      <c r="EA25" s="713"/>
      <c r="EB25" s="713"/>
      <c r="EC25" s="714"/>
    </row>
    <row r="26" spans="2:133" ht="11.25" customHeight="1">
      <c r="B26" s="676" t="s">
        <v>305</v>
      </c>
      <c r="C26" s="677"/>
      <c r="D26" s="677"/>
      <c r="E26" s="677"/>
      <c r="F26" s="677"/>
      <c r="G26" s="677"/>
      <c r="H26" s="677"/>
      <c r="I26" s="677"/>
      <c r="J26" s="677"/>
      <c r="K26" s="677"/>
      <c r="L26" s="677"/>
      <c r="M26" s="677"/>
      <c r="N26" s="677"/>
      <c r="O26" s="677"/>
      <c r="P26" s="677"/>
      <c r="Q26" s="678"/>
      <c r="R26" s="679">
        <v>76875</v>
      </c>
      <c r="S26" s="680"/>
      <c r="T26" s="680"/>
      <c r="U26" s="680"/>
      <c r="V26" s="680"/>
      <c r="W26" s="680"/>
      <c r="X26" s="680"/>
      <c r="Y26" s="681"/>
      <c r="Z26" s="682">
        <v>0.4</v>
      </c>
      <c r="AA26" s="682"/>
      <c r="AB26" s="682"/>
      <c r="AC26" s="682"/>
      <c r="AD26" s="683" t="s">
        <v>179</v>
      </c>
      <c r="AE26" s="683"/>
      <c r="AF26" s="683"/>
      <c r="AG26" s="683"/>
      <c r="AH26" s="683"/>
      <c r="AI26" s="683"/>
      <c r="AJ26" s="683"/>
      <c r="AK26" s="683"/>
      <c r="AL26" s="684" t="s">
        <v>179</v>
      </c>
      <c r="AM26" s="685"/>
      <c r="AN26" s="685"/>
      <c r="AO26" s="686"/>
      <c r="AP26" s="697" t="s">
        <v>306</v>
      </c>
      <c r="AQ26" s="718"/>
      <c r="AR26" s="718"/>
      <c r="AS26" s="718"/>
      <c r="AT26" s="718"/>
      <c r="AU26" s="718"/>
      <c r="AV26" s="718"/>
      <c r="AW26" s="718"/>
      <c r="AX26" s="718"/>
      <c r="AY26" s="718"/>
      <c r="AZ26" s="718"/>
      <c r="BA26" s="718"/>
      <c r="BB26" s="718"/>
      <c r="BC26" s="718"/>
      <c r="BD26" s="718"/>
      <c r="BE26" s="718"/>
      <c r="BF26" s="699"/>
      <c r="BG26" s="679" t="s">
        <v>253</v>
      </c>
      <c r="BH26" s="680"/>
      <c r="BI26" s="680"/>
      <c r="BJ26" s="680"/>
      <c r="BK26" s="680"/>
      <c r="BL26" s="680"/>
      <c r="BM26" s="680"/>
      <c r="BN26" s="681"/>
      <c r="BO26" s="682" t="s">
        <v>253</v>
      </c>
      <c r="BP26" s="682"/>
      <c r="BQ26" s="682"/>
      <c r="BR26" s="682"/>
      <c r="BS26" s="688" t="s">
        <v>253</v>
      </c>
      <c r="BT26" s="680"/>
      <c r="BU26" s="680"/>
      <c r="BV26" s="680"/>
      <c r="BW26" s="680"/>
      <c r="BX26" s="680"/>
      <c r="BY26" s="680"/>
      <c r="BZ26" s="680"/>
      <c r="CA26" s="680"/>
      <c r="CB26" s="689"/>
      <c r="CD26" s="694" t="s">
        <v>307</v>
      </c>
      <c r="CE26" s="695"/>
      <c r="CF26" s="695"/>
      <c r="CG26" s="695"/>
      <c r="CH26" s="695"/>
      <c r="CI26" s="695"/>
      <c r="CJ26" s="695"/>
      <c r="CK26" s="695"/>
      <c r="CL26" s="695"/>
      <c r="CM26" s="695"/>
      <c r="CN26" s="695"/>
      <c r="CO26" s="695"/>
      <c r="CP26" s="695"/>
      <c r="CQ26" s="696"/>
      <c r="CR26" s="679">
        <v>1381980</v>
      </c>
      <c r="CS26" s="680"/>
      <c r="CT26" s="680"/>
      <c r="CU26" s="680"/>
      <c r="CV26" s="680"/>
      <c r="CW26" s="680"/>
      <c r="CX26" s="680"/>
      <c r="CY26" s="681"/>
      <c r="CZ26" s="684">
        <v>8.3000000000000007</v>
      </c>
      <c r="DA26" s="713"/>
      <c r="DB26" s="713"/>
      <c r="DC26" s="717"/>
      <c r="DD26" s="688">
        <v>1260036</v>
      </c>
      <c r="DE26" s="680"/>
      <c r="DF26" s="680"/>
      <c r="DG26" s="680"/>
      <c r="DH26" s="680"/>
      <c r="DI26" s="680"/>
      <c r="DJ26" s="680"/>
      <c r="DK26" s="681"/>
      <c r="DL26" s="688" t="s">
        <v>179</v>
      </c>
      <c r="DM26" s="680"/>
      <c r="DN26" s="680"/>
      <c r="DO26" s="680"/>
      <c r="DP26" s="680"/>
      <c r="DQ26" s="680"/>
      <c r="DR26" s="680"/>
      <c r="DS26" s="680"/>
      <c r="DT26" s="680"/>
      <c r="DU26" s="680"/>
      <c r="DV26" s="681"/>
      <c r="DW26" s="684" t="s">
        <v>179</v>
      </c>
      <c r="DX26" s="713"/>
      <c r="DY26" s="713"/>
      <c r="DZ26" s="713"/>
      <c r="EA26" s="713"/>
      <c r="EB26" s="713"/>
      <c r="EC26" s="714"/>
    </row>
    <row r="27" spans="2:133" ht="11.25" customHeight="1">
      <c r="B27" s="676" t="s">
        <v>308</v>
      </c>
      <c r="C27" s="677"/>
      <c r="D27" s="677"/>
      <c r="E27" s="677"/>
      <c r="F27" s="677"/>
      <c r="G27" s="677"/>
      <c r="H27" s="677"/>
      <c r="I27" s="677"/>
      <c r="J27" s="677"/>
      <c r="K27" s="677"/>
      <c r="L27" s="677"/>
      <c r="M27" s="677"/>
      <c r="N27" s="677"/>
      <c r="O27" s="677"/>
      <c r="P27" s="677"/>
      <c r="Q27" s="678"/>
      <c r="R27" s="679">
        <v>2101947</v>
      </c>
      <c r="S27" s="680"/>
      <c r="T27" s="680"/>
      <c r="U27" s="680"/>
      <c r="V27" s="680"/>
      <c r="W27" s="680"/>
      <c r="X27" s="680"/>
      <c r="Y27" s="681"/>
      <c r="Z27" s="682">
        <v>11.9</v>
      </c>
      <c r="AA27" s="682"/>
      <c r="AB27" s="682"/>
      <c r="AC27" s="682"/>
      <c r="AD27" s="683" t="s">
        <v>179</v>
      </c>
      <c r="AE27" s="683"/>
      <c r="AF27" s="683"/>
      <c r="AG27" s="683"/>
      <c r="AH27" s="683"/>
      <c r="AI27" s="683"/>
      <c r="AJ27" s="683"/>
      <c r="AK27" s="683"/>
      <c r="AL27" s="684" t="s">
        <v>257</v>
      </c>
      <c r="AM27" s="685"/>
      <c r="AN27" s="685"/>
      <c r="AO27" s="686"/>
      <c r="AP27" s="676" t="s">
        <v>309</v>
      </c>
      <c r="AQ27" s="677"/>
      <c r="AR27" s="677"/>
      <c r="AS27" s="677"/>
      <c r="AT27" s="677"/>
      <c r="AU27" s="677"/>
      <c r="AV27" s="677"/>
      <c r="AW27" s="677"/>
      <c r="AX27" s="677"/>
      <c r="AY27" s="677"/>
      <c r="AZ27" s="677"/>
      <c r="BA27" s="677"/>
      <c r="BB27" s="677"/>
      <c r="BC27" s="677"/>
      <c r="BD27" s="677"/>
      <c r="BE27" s="677"/>
      <c r="BF27" s="678"/>
      <c r="BG27" s="679">
        <v>4540875</v>
      </c>
      <c r="BH27" s="680"/>
      <c r="BI27" s="680"/>
      <c r="BJ27" s="680"/>
      <c r="BK27" s="680"/>
      <c r="BL27" s="680"/>
      <c r="BM27" s="680"/>
      <c r="BN27" s="681"/>
      <c r="BO27" s="682">
        <v>100</v>
      </c>
      <c r="BP27" s="682"/>
      <c r="BQ27" s="682"/>
      <c r="BR27" s="682"/>
      <c r="BS27" s="688">
        <v>48110</v>
      </c>
      <c r="BT27" s="680"/>
      <c r="BU27" s="680"/>
      <c r="BV27" s="680"/>
      <c r="BW27" s="680"/>
      <c r="BX27" s="680"/>
      <c r="BY27" s="680"/>
      <c r="BZ27" s="680"/>
      <c r="CA27" s="680"/>
      <c r="CB27" s="689"/>
      <c r="CD27" s="694" t="s">
        <v>310</v>
      </c>
      <c r="CE27" s="695"/>
      <c r="CF27" s="695"/>
      <c r="CG27" s="695"/>
      <c r="CH27" s="695"/>
      <c r="CI27" s="695"/>
      <c r="CJ27" s="695"/>
      <c r="CK27" s="695"/>
      <c r="CL27" s="695"/>
      <c r="CM27" s="695"/>
      <c r="CN27" s="695"/>
      <c r="CO27" s="695"/>
      <c r="CP27" s="695"/>
      <c r="CQ27" s="696"/>
      <c r="CR27" s="679">
        <v>3425014</v>
      </c>
      <c r="CS27" s="715"/>
      <c r="CT27" s="715"/>
      <c r="CU27" s="715"/>
      <c r="CV27" s="715"/>
      <c r="CW27" s="715"/>
      <c r="CX27" s="715"/>
      <c r="CY27" s="716"/>
      <c r="CZ27" s="684">
        <v>20.5</v>
      </c>
      <c r="DA27" s="713"/>
      <c r="DB27" s="713"/>
      <c r="DC27" s="717"/>
      <c r="DD27" s="688">
        <v>1049161</v>
      </c>
      <c r="DE27" s="715"/>
      <c r="DF27" s="715"/>
      <c r="DG27" s="715"/>
      <c r="DH27" s="715"/>
      <c r="DI27" s="715"/>
      <c r="DJ27" s="715"/>
      <c r="DK27" s="716"/>
      <c r="DL27" s="688">
        <v>1044831</v>
      </c>
      <c r="DM27" s="715"/>
      <c r="DN27" s="715"/>
      <c r="DO27" s="715"/>
      <c r="DP27" s="715"/>
      <c r="DQ27" s="715"/>
      <c r="DR27" s="715"/>
      <c r="DS27" s="715"/>
      <c r="DT27" s="715"/>
      <c r="DU27" s="715"/>
      <c r="DV27" s="716"/>
      <c r="DW27" s="684">
        <v>10.9</v>
      </c>
      <c r="DX27" s="713"/>
      <c r="DY27" s="713"/>
      <c r="DZ27" s="713"/>
      <c r="EA27" s="713"/>
      <c r="EB27" s="713"/>
      <c r="EC27" s="714"/>
    </row>
    <row r="28" spans="2:133" ht="11.25" customHeight="1">
      <c r="B28" s="721" t="s">
        <v>311</v>
      </c>
      <c r="C28" s="722"/>
      <c r="D28" s="722"/>
      <c r="E28" s="722"/>
      <c r="F28" s="722"/>
      <c r="G28" s="722"/>
      <c r="H28" s="722"/>
      <c r="I28" s="722"/>
      <c r="J28" s="722"/>
      <c r="K28" s="722"/>
      <c r="L28" s="722"/>
      <c r="M28" s="722"/>
      <c r="N28" s="722"/>
      <c r="O28" s="722"/>
      <c r="P28" s="722"/>
      <c r="Q28" s="723"/>
      <c r="R28" s="679" t="s">
        <v>257</v>
      </c>
      <c r="S28" s="680"/>
      <c r="T28" s="680"/>
      <c r="U28" s="680"/>
      <c r="V28" s="680"/>
      <c r="W28" s="680"/>
      <c r="X28" s="680"/>
      <c r="Y28" s="681"/>
      <c r="Z28" s="682" t="s">
        <v>185</v>
      </c>
      <c r="AA28" s="682"/>
      <c r="AB28" s="682"/>
      <c r="AC28" s="682"/>
      <c r="AD28" s="683" t="s">
        <v>185</v>
      </c>
      <c r="AE28" s="683"/>
      <c r="AF28" s="683"/>
      <c r="AG28" s="683"/>
      <c r="AH28" s="683"/>
      <c r="AI28" s="683"/>
      <c r="AJ28" s="683"/>
      <c r="AK28" s="683"/>
      <c r="AL28" s="684" t="s">
        <v>179</v>
      </c>
      <c r="AM28" s="685"/>
      <c r="AN28" s="685"/>
      <c r="AO28" s="686"/>
      <c r="AP28" s="724"/>
      <c r="AQ28" s="725"/>
      <c r="AR28" s="725"/>
      <c r="AS28" s="725"/>
      <c r="AT28" s="725"/>
      <c r="AU28" s="725"/>
      <c r="AV28" s="725"/>
      <c r="AW28" s="725"/>
      <c r="AX28" s="725"/>
      <c r="AY28" s="725"/>
      <c r="AZ28" s="725"/>
      <c r="BA28" s="725"/>
      <c r="BB28" s="725"/>
      <c r="BC28" s="725"/>
      <c r="BD28" s="725"/>
      <c r="BE28" s="725"/>
      <c r="BF28" s="726"/>
      <c r="BG28" s="679"/>
      <c r="BH28" s="680"/>
      <c r="BI28" s="680"/>
      <c r="BJ28" s="680"/>
      <c r="BK28" s="680"/>
      <c r="BL28" s="680"/>
      <c r="BM28" s="680"/>
      <c r="BN28" s="681"/>
      <c r="BO28" s="682"/>
      <c r="BP28" s="682"/>
      <c r="BQ28" s="682"/>
      <c r="BR28" s="682"/>
      <c r="BS28" s="683"/>
      <c r="BT28" s="683"/>
      <c r="BU28" s="683"/>
      <c r="BV28" s="683"/>
      <c r="BW28" s="683"/>
      <c r="BX28" s="683"/>
      <c r="BY28" s="683"/>
      <c r="BZ28" s="683"/>
      <c r="CA28" s="683"/>
      <c r="CB28" s="687"/>
      <c r="CD28" s="694" t="s">
        <v>312</v>
      </c>
      <c r="CE28" s="695"/>
      <c r="CF28" s="695"/>
      <c r="CG28" s="695"/>
      <c r="CH28" s="695"/>
      <c r="CI28" s="695"/>
      <c r="CJ28" s="695"/>
      <c r="CK28" s="695"/>
      <c r="CL28" s="695"/>
      <c r="CM28" s="695"/>
      <c r="CN28" s="695"/>
      <c r="CO28" s="695"/>
      <c r="CP28" s="695"/>
      <c r="CQ28" s="696"/>
      <c r="CR28" s="679">
        <v>1440971</v>
      </c>
      <c r="CS28" s="680"/>
      <c r="CT28" s="680"/>
      <c r="CU28" s="680"/>
      <c r="CV28" s="680"/>
      <c r="CW28" s="680"/>
      <c r="CX28" s="680"/>
      <c r="CY28" s="681"/>
      <c r="CZ28" s="684">
        <v>8.6</v>
      </c>
      <c r="DA28" s="713"/>
      <c r="DB28" s="713"/>
      <c r="DC28" s="717"/>
      <c r="DD28" s="688">
        <v>1361593</v>
      </c>
      <c r="DE28" s="680"/>
      <c r="DF28" s="680"/>
      <c r="DG28" s="680"/>
      <c r="DH28" s="680"/>
      <c r="DI28" s="680"/>
      <c r="DJ28" s="680"/>
      <c r="DK28" s="681"/>
      <c r="DL28" s="688">
        <v>1361593</v>
      </c>
      <c r="DM28" s="680"/>
      <c r="DN28" s="680"/>
      <c r="DO28" s="680"/>
      <c r="DP28" s="680"/>
      <c r="DQ28" s="680"/>
      <c r="DR28" s="680"/>
      <c r="DS28" s="680"/>
      <c r="DT28" s="680"/>
      <c r="DU28" s="680"/>
      <c r="DV28" s="681"/>
      <c r="DW28" s="684">
        <v>14.3</v>
      </c>
      <c r="DX28" s="713"/>
      <c r="DY28" s="713"/>
      <c r="DZ28" s="713"/>
      <c r="EA28" s="713"/>
      <c r="EB28" s="713"/>
      <c r="EC28" s="714"/>
    </row>
    <row r="29" spans="2:133" ht="11.25" customHeight="1">
      <c r="B29" s="676" t="s">
        <v>313</v>
      </c>
      <c r="C29" s="677"/>
      <c r="D29" s="677"/>
      <c r="E29" s="677"/>
      <c r="F29" s="677"/>
      <c r="G29" s="677"/>
      <c r="H29" s="677"/>
      <c r="I29" s="677"/>
      <c r="J29" s="677"/>
      <c r="K29" s="677"/>
      <c r="L29" s="677"/>
      <c r="M29" s="677"/>
      <c r="N29" s="677"/>
      <c r="O29" s="677"/>
      <c r="P29" s="677"/>
      <c r="Q29" s="678"/>
      <c r="R29" s="679">
        <v>1344969</v>
      </c>
      <c r="S29" s="680"/>
      <c r="T29" s="680"/>
      <c r="U29" s="680"/>
      <c r="V29" s="680"/>
      <c r="W29" s="680"/>
      <c r="X29" s="680"/>
      <c r="Y29" s="681"/>
      <c r="Z29" s="682">
        <v>7.6</v>
      </c>
      <c r="AA29" s="682"/>
      <c r="AB29" s="682"/>
      <c r="AC29" s="682"/>
      <c r="AD29" s="683" t="s">
        <v>253</v>
      </c>
      <c r="AE29" s="683"/>
      <c r="AF29" s="683"/>
      <c r="AG29" s="683"/>
      <c r="AH29" s="683"/>
      <c r="AI29" s="683"/>
      <c r="AJ29" s="683"/>
      <c r="AK29" s="683"/>
      <c r="AL29" s="684" t="s">
        <v>179</v>
      </c>
      <c r="AM29" s="685"/>
      <c r="AN29" s="685"/>
      <c r="AO29" s="686"/>
      <c r="AP29" s="658" t="s">
        <v>231</v>
      </c>
      <c r="AQ29" s="659"/>
      <c r="AR29" s="659"/>
      <c r="AS29" s="659"/>
      <c r="AT29" s="659"/>
      <c r="AU29" s="659"/>
      <c r="AV29" s="659"/>
      <c r="AW29" s="659"/>
      <c r="AX29" s="659"/>
      <c r="AY29" s="659"/>
      <c r="AZ29" s="659"/>
      <c r="BA29" s="659"/>
      <c r="BB29" s="659"/>
      <c r="BC29" s="659"/>
      <c r="BD29" s="659"/>
      <c r="BE29" s="659"/>
      <c r="BF29" s="660"/>
      <c r="BG29" s="658" t="s">
        <v>314</v>
      </c>
      <c r="BH29" s="719"/>
      <c r="BI29" s="719"/>
      <c r="BJ29" s="719"/>
      <c r="BK29" s="719"/>
      <c r="BL29" s="719"/>
      <c r="BM29" s="719"/>
      <c r="BN29" s="719"/>
      <c r="BO29" s="719"/>
      <c r="BP29" s="719"/>
      <c r="BQ29" s="720"/>
      <c r="BR29" s="658" t="s">
        <v>315</v>
      </c>
      <c r="BS29" s="719"/>
      <c r="BT29" s="719"/>
      <c r="BU29" s="719"/>
      <c r="BV29" s="719"/>
      <c r="BW29" s="719"/>
      <c r="BX29" s="719"/>
      <c r="BY29" s="719"/>
      <c r="BZ29" s="719"/>
      <c r="CA29" s="719"/>
      <c r="CB29" s="720"/>
      <c r="CD29" s="742" t="s">
        <v>316</v>
      </c>
      <c r="CE29" s="743"/>
      <c r="CF29" s="694" t="s">
        <v>70</v>
      </c>
      <c r="CG29" s="695"/>
      <c r="CH29" s="695"/>
      <c r="CI29" s="695"/>
      <c r="CJ29" s="695"/>
      <c r="CK29" s="695"/>
      <c r="CL29" s="695"/>
      <c r="CM29" s="695"/>
      <c r="CN29" s="695"/>
      <c r="CO29" s="695"/>
      <c r="CP29" s="695"/>
      <c r="CQ29" s="696"/>
      <c r="CR29" s="679">
        <v>1440963</v>
      </c>
      <c r="CS29" s="715"/>
      <c r="CT29" s="715"/>
      <c r="CU29" s="715"/>
      <c r="CV29" s="715"/>
      <c r="CW29" s="715"/>
      <c r="CX29" s="715"/>
      <c r="CY29" s="716"/>
      <c r="CZ29" s="684">
        <v>8.6</v>
      </c>
      <c r="DA29" s="713"/>
      <c r="DB29" s="713"/>
      <c r="DC29" s="717"/>
      <c r="DD29" s="688">
        <v>1361585</v>
      </c>
      <c r="DE29" s="715"/>
      <c r="DF29" s="715"/>
      <c r="DG29" s="715"/>
      <c r="DH29" s="715"/>
      <c r="DI29" s="715"/>
      <c r="DJ29" s="715"/>
      <c r="DK29" s="716"/>
      <c r="DL29" s="688">
        <v>1361585</v>
      </c>
      <c r="DM29" s="715"/>
      <c r="DN29" s="715"/>
      <c r="DO29" s="715"/>
      <c r="DP29" s="715"/>
      <c r="DQ29" s="715"/>
      <c r="DR29" s="715"/>
      <c r="DS29" s="715"/>
      <c r="DT29" s="715"/>
      <c r="DU29" s="715"/>
      <c r="DV29" s="716"/>
      <c r="DW29" s="684">
        <v>14.3</v>
      </c>
      <c r="DX29" s="713"/>
      <c r="DY29" s="713"/>
      <c r="DZ29" s="713"/>
      <c r="EA29" s="713"/>
      <c r="EB29" s="713"/>
      <c r="EC29" s="714"/>
    </row>
    <row r="30" spans="2:133" ht="11.25" customHeight="1">
      <c r="B30" s="676" t="s">
        <v>317</v>
      </c>
      <c r="C30" s="677"/>
      <c r="D30" s="677"/>
      <c r="E30" s="677"/>
      <c r="F30" s="677"/>
      <c r="G30" s="677"/>
      <c r="H30" s="677"/>
      <c r="I30" s="677"/>
      <c r="J30" s="677"/>
      <c r="K30" s="677"/>
      <c r="L30" s="677"/>
      <c r="M30" s="677"/>
      <c r="N30" s="677"/>
      <c r="O30" s="677"/>
      <c r="P30" s="677"/>
      <c r="Q30" s="678"/>
      <c r="R30" s="679">
        <v>48265</v>
      </c>
      <c r="S30" s="680"/>
      <c r="T30" s="680"/>
      <c r="U30" s="680"/>
      <c r="V30" s="680"/>
      <c r="W30" s="680"/>
      <c r="X30" s="680"/>
      <c r="Y30" s="681"/>
      <c r="Z30" s="682">
        <v>0.3</v>
      </c>
      <c r="AA30" s="682"/>
      <c r="AB30" s="682"/>
      <c r="AC30" s="682"/>
      <c r="AD30" s="683">
        <v>6470</v>
      </c>
      <c r="AE30" s="683"/>
      <c r="AF30" s="683"/>
      <c r="AG30" s="683"/>
      <c r="AH30" s="683"/>
      <c r="AI30" s="683"/>
      <c r="AJ30" s="683"/>
      <c r="AK30" s="683"/>
      <c r="AL30" s="684">
        <v>0.1</v>
      </c>
      <c r="AM30" s="685"/>
      <c r="AN30" s="685"/>
      <c r="AO30" s="686"/>
      <c r="AP30" s="727" t="s">
        <v>318</v>
      </c>
      <c r="AQ30" s="728"/>
      <c r="AR30" s="728"/>
      <c r="AS30" s="728"/>
      <c r="AT30" s="733" t="s">
        <v>319</v>
      </c>
      <c r="AU30" s="230"/>
      <c r="AV30" s="230"/>
      <c r="AW30" s="230"/>
      <c r="AX30" s="665" t="s">
        <v>194</v>
      </c>
      <c r="AY30" s="666"/>
      <c r="AZ30" s="666"/>
      <c r="BA30" s="666"/>
      <c r="BB30" s="666"/>
      <c r="BC30" s="666"/>
      <c r="BD30" s="666"/>
      <c r="BE30" s="666"/>
      <c r="BF30" s="667"/>
      <c r="BG30" s="739">
        <v>98.6</v>
      </c>
      <c r="BH30" s="740"/>
      <c r="BI30" s="740"/>
      <c r="BJ30" s="740"/>
      <c r="BK30" s="740"/>
      <c r="BL30" s="740"/>
      <c r="BM30" s="674">
        <v>95.3</v>
      </c>
      <c r="BN30" s="740"/>
      <c r="BO30" s="740"/>
      <c r="BP30" s="740"/>
      <c r="BQ30" s="741"/>
      <c r="BR30" s="739">
        <v>98.6</v>
      </c>
      <c r="BS30" s="740"/>
      <c r="BT30" s="740"/>
      <c r="BU30" s="740"/>
      <c r="BV30" s="740"/>
      <c r="BW30" s="740"/>
      <c r="BX30" s="674">
        <v>95.2</v>
      </c>
      <c r="BY30" s="740"/>
      <c r="BZ30" s="740"/>
      <c r="CA30" s="740"/>
      <c r="CB30" s="741"/>
      <c r="CD30" s="744"/>
      <c r="CE30" s="745"/>
      <c r="CF30" s="694" t="s">
        <v>320</v>
      </c>
      <c r="CG30" s="695"/>
      <c r="CH30" s="695"/>
      <c r="CI30" s="695"/>
      <c r="CJ30" s="695"/>
      <c r="CK30" s="695"/>
      <c r="CL30" s="695"/>
      <c r="CM30" s="695"/>
      <c r="CN30" s="695"/>
      <c r="CO30" s="695"/>
      <c r="CP30" s="695"/>
      <c r="CQ30" s="696"/>
      <c r="CR30" s="679">
        <v>1315773</v>
      </c>
      <c r="CS30" s="680"/>
      <c r="CT30" s="680"/>
      <c r="CU30" s="680"/>
      <c r="CV30" s="680"/>
      <c r="CW30" s="680"/>
      <c r="CX30" s="680"/>
      <c r="CY30" s="681"/>
      <c r="CZ30" s="684">
        <v>7.9</v>
      </c>
      <c r="DA30" s="713"/>
      <c r="DB30" s="713"/>
      <c r="DC30" s="717"/>
      <c r="DD30" s="688">
        <v>1236424</v>
      </c>
      <c r="DE30" s="680"/>
      <c r="DF30" s="680"/>
      <c r="DG30" s="680"/>
      <c r="DH30" s="680"/>
      <c r="DI30" s="680"/>
      <c r="DJ30" s="680"/>
      <c r="DK30" s="681"/>
      <c r="DL30" s="688">
        <v>1236424</v>
      </c>
      <c r="DM30" s="680"/>
      <c r="DN30" s="680"/>
      <c r="DO30" s="680"/>
      <c r="DP30" s="680"/>
      <c r="DQ30" s="680"/>
      <c r="DR30" s="680"/>
      <c r="DS30" s="680"/>
      <c r="DT30" s="680"/>
      <c r="DU30" s="680"/>
      <c r="DV30" s="681"/>
      <c r="DW30" s="684">
        <v>12.9</v>
      </c>
      <c r="DX30" s="713"/>
      <c r="DY30" s="713"/>
      <c r="DZ30" s="713"/>
      <c r="EA30" s="713"/>
      <c r="EB30" s="713"/>
      <c r="EC30" s="714"/>
    </row>
    <row r="31" spans="2:133" ht="11.25" customHeight="1">
      <c r="B31" s="676" t="s">
        <v>321</v>
      </c>
      <c r="C31" s="677"/>
      <c r="D31" s="677"/>
      <c r="E31" s="677"/>
      <c r="F31" s="677"/>
      <c r="G31" s="677"/>
      <c r="H31" s="677"/>
      <c r="I31" s="677"/>
      <c r="J31" s="677"/>
      <c r="K31" s="677"/>
      <c r="L31" s="677"/>
      <c r="M31" s="677"/>
      <c r="N31" s="677"/>
      <c r="O31" s="677"/>
      <c r="P31" s="677"/>
      <c r="Q31" s="678"/>
      <c r="R31" s="679">
        <v>772720</v>
      </c>
      <c r="S31" s="680"/>
      <c r="T31" s="680"/>
      <c r="U31" s="680"/>
      <c r="V31" s="680"/>
      <c r="W31" s="680"/>
      <c r="X31" s="680"/>
      <c r="Y31" s="681"/>
      <c r="Z31" s="682">
        <v>4.4000000000000004</v>
      </c>
      <c r="AA31" s="682"/>
      <c r="AB31" s="682"/>
      <c r="AC31" s="682"/>
      <c r="AD31" s="683" t="s">
        <v>179</v>
      </c>
      <c r="AE31" s="683"/>
      <c r="AF31" s="683"/>
      <c r="AG31" s="683"/>
      <c r="AH31" s="683"/>
      <c r="AI31" s="683"/>
      <c r="AJ31" s="683"/>
      <c r="AK31" s="683"/>
      <c r="AL31" s="684" t="s">
        <v>185</v>
      </c>
      <c r="AM31" s="685"/>
      <c r="AN31" s="685"/>
      <c r="AO31" s="686"/>
      <c r="AP31" s="729"/>
      <c r="AQ31" s="730"/>
      <c r="AR31" s="730"/>
      <c r="AS31" s="730"/>
      <c r="AT31" s="734"/>
      <c r="AU31" s="229" t="s">
        <v>322</v>
      </c>
      <c r="AV31" s="229"/>
      <c r="AW31" s="229"/>
      <c r="AX31" s="676" t="s">
        <v>323</v>
      </c>
      <c r="AY31" s="677"/>
      <c r="AZ31" s="677"/>
      <c r="BA31" s="677"/>
      <c r="BB31" s="677"/>
      <c r="BC31" s="677"/>
      <c r="BD31" s="677"/>
      <c r="BE31" s="677"/>
      <c r="BF31" s="678"/>
      <c r="BG31" s="736">
        <v>99</v>
      </c>
      <c r="BH31" s="715"/>
      <c r="BI31" s="715"/>
      <c r="BJ31" s="715"/>
      <c r="BK31" s="715"/>
      <c r="BL31" s="715"/>
      <c r="BM31" s="685">
        <v>95.9</v>
      </c>
      <c r="BN31" s="737"/>
      <c r="BO31" s="737"/>
      <c r="BP31" s="737"/>
      <c r="BQ31" s="738"/>
      <c r="BR31" s="736">
        <v>98.7</v>
      </c>
      <c r="BS31" s="715"/>
      <c r="BT31" s="715"/>
      <c r="BU31" s="715"/>
      <c r="BV31" s="715"/>
      <c r="BW31" s="715"/>
      <c r="BX31" s="685">
        <v>95.6</v>
      </c>
      <c r="BY31" s="737"/>
      <c r="BZ31" s="737"/>
      <c r="CA31" s="737"/>
      <c r="CB31" s="738"/>
      <c r="CD31" s="744"/>
      <c r="CE31" s="745"/>
      <c r="CF31" s="694" t="s">
        <v>324</v>
      </c>
      <c r="CG31" s="695"/>
      <c r="CH31" s="695"/>
      <c r="CI31" s="695"/>
      <c r="CJ31" s="695"/>
      <c r="CK31" s="695"/>
      <c r="CL31" s="695"/>
      <c r="CM31" s="695"/>
      <c r="CN31" s="695"/>
      <c r="CO31" s="695"/>
      <c r="CP31" s="695"/>
      <c r="CQ31" s="696"/>
      <c r="CR31" s="679">
        <v>125190</v>
      </c>
      <c r="CS31" s="715"/>
      <c r="CT31" s="715"/>
      <c r="CU31" s="715"/>
      <c r="CV31" s="715"/>
      <c r="CW31" s="715"/>
      <c r="CX31" s="715"/>
      <c r="CY31" s="716"/>
      <c r="CZ31" s="684">
        <v>0.7</v>
      </c>
      <c r="DA31" s="713"/>
      <c r="DB31" s="713"/>
      <c r="DC31" s="717"/>
      <c r="DD31" s="688">
        <v>125161</v>
      </c>
      <c r="DE31" s="715"/>
      <c r="DF31" s="715"/>
      <c r="DG31" s="715"/>
      <c r="DH31" s="715"/>
      <c r="DI31" s="715"/>
      <c r="DJ31" s="715"/>
      <c r="DK31" s="716"/>
      <c r="DL31" s="688">
        <v>125161</v>
      </c>
      <c r="DM31" s="715"/>
      <c r="DN31" s="715"/>
      <c r="DO31" s="715"/>
      <c r="DP31" s="715"/>
      <c r="DQ31" s="715"/>
      <c r="DR31" s="715"/>
      <c r="DS31" s="715"/>
      <c r="DT31" s="715"/>
      <c r="DU31" s="715"/>
      <c r="DV31" s="716"/>
      <c r="DW31" s="684">
        <v>1.3</v>
      </c>
      <c r="DX31" s="713"/>
      <c r="DY31" s="713"/>
      <c r="DZ31" s="713"/>
      <c r="EA31" s="713"/>
      <c r="EB31" s="713"/>
      <c r="EC31" s="714"/>
    </row>
    <row r="32" spans="2:133" ht="11.25" customHeight="1">
      <c r="B32" s="676" t="s">
        <v>325</v>
      </c>
      <c r="C32" s="677"/>
      <c r="D32" s="677"/>
      <c r="E32" s="677"/>
      <c r="F32" s="677"/>
      <c r="G32" s="677"/>
      <c r="H32" s="677"/>
      <c r="I32" s="677"/>
      <c r="J32" s="677"/>
      <c r="K32" s="677"/>
      <c r="L32" s="677"/>
      <c r="M32" s="677"/>
      <c r="N32" s="677"/>
      <c r="O32" s="677"/>
      <c r="P32" s="677"/>
      <c r="Q32" s="678"/>
      <c r="R32" s="679">
        <v>110986</v>
      </c>
      <c r="S32" s="680"/>
      <c r="T32" s="680"/>
      <c r="U32" s="680"/>
      <c r="V32" s="680"/>
      <c r="W32" s="680"/>
      <c r="X32" s="680"/>
      <c r="Y32" s="681"/>
      <c r="Z32" s="682">
        <v>0.6</v>
      </c>
      <c r="AA32" s="682"/>
      <c r="AB32" s="682"/>
      <c r="AC32" s="682"/>
      <c r="AD32" s="683" t="s">
        <v>179</v>
      </c>
      <c r="AE32" s="683"/>
      <c r="AF32" s="683"/>
      <c r="AG32" s="683"/>
      <c r="AH32" s="683"/>
      <c r="AI32" s="683"/>
      <c r="AJ32" s="683"/>
      <c r="AK32" s="683"/>
      <c r="AL32" s="684" t="s">
        <v>179</v>
      </c>
      <c r="AM32" s="685"/>
      <c r="AN32" s="685"/>
      <c r="AO32" s="686"/>
      <c r="AP32" s="731"/>
      <c r="AQ32" s="732"/>
      <c r="AR32" s="732"/>
      <c r="AS32" s="732"/>
      <c r="AT32" s="735"/>
      <c r="AU32" s="231"/>
      <c r="AV32" s="231"/>
      <c r="AW32" s="231"/>
      <c r="AX32" s="724" t="s">
        <v>326</v>
      </c>
      <c r="AY32" s="725"/>
      <c r="AZ32" s="725"/>
      <c r="BA32" s="725"/>
      <c r="BB32" s="725"/>
      <c r="BC32" s="725"/>
      <c r="BD32" s="725"/>
      <c r="BE32" s="725"/>
      <c r="BF32" s="726"/>
      <c r="BG32" s="748">
        <v>98</v>
      </c>
      <c r="BH32" s="749"/>
      <c r="BI32" s="749"/>
      <c r="BJ32" s="749"/>
      <c r="BK32" s="749"/>
      <c r="BL32" s="749"/>
      <c r="BM32" s="750">
        <v>94.3</v>
      </c>
      <c r="BN32" s="749"/>
      <c r="BO32" s="749"/>
      <c r="BP32" s="749"/>
      <c r="BQ32" s="751"/>
      <c r="BR32" s="748">
        <v>98.4</v>
      </c>
      <c r="BS32" s="749"/>
      <c r="BT32" s="749"/>
      <c r="BU32" s="749"/>
      <c r="BV32" s="749"/>
      <c r="BW32" s="749"/>
      <c r="BX32" s="750">
        <v>94.5</v>
      </c>
      <c r="BY32" s="749"/>
      <c r="BZ32" s="749"/>
      <c r="CA32" s="749"/>
      <c r="CB32" s="751"/>
      <c r="CD32" s="746"/>
      <c r="CE32" s="747"/>
      <c r="CF32" s="694" t="s">
        <v>327</v>
      </c>
      <c r="CG32" s="695"/>
      <c r="CH32" s="695"/>
      <c r="CI32" s="695"/>
      <c r="CJ32" s="695"/>
      <c r="CK32" s="695"/>
      <c r="CL32" s="695"/>
      <c r="CM32" s="695"/>
      <c r="CN32" s="695"/>
      <c r="CO32" s="695"/>
      <c r="CP32" s="695"/>
      <c r="CQ32" s="696"/>
      <c r="CR32" s="679">
        <v>8</v>
      </c>
      <c r="CS32" s="680"/>
      <c r="CT32" s="680"/>
      <c r="CU32" s="680"/>
      <c r="CV32" s="680"/>
      <c r="CW32" s="680"/>
      <c r="CX32" s="680"/>
      <c r="CY32" s="681"/>
      <c r="CZ32" s="684">
        <v>0</v>
      </c>
      <c r="DA32" s="713"/>
      <c r="DB32" s="713"/>
      <c r="DC32" s="717"/>
      <c r="DD32" s="688">
        <v>8</v>
      </c>
      <c r="DE32" s="680"/>
      <c r="DF32" s="680"/>
      <c r="DG32" s="680"/>
      <c r="DH32" s="680"/>
      <c r="DI32" s="680"/>
      <c r="DJ32" s="680"/>
      <c r="DK32" s="681"/>
      <c r="DL32" s="688">
        <v>8</v>
      </c>
      <c r="DM32" s="680"/>
      <c r="DN32" s="680"/>
      <c r="DO32" s="680"/>
      <c r="DP32" s="680"/>
      <c r="DQ32" s="680"/>
      <c r="DR32" s="680"/>
      <c r="DS32" s="680"/>
      <c r="DT32" s="680"/>
      <c r="DU32" s="680"/>
      <c r="DV32" s="681"/>
      <c r="DW32" s="684">
        <v>0</v>
      </c>
      <c r="DX32" s="713"/>
      <c r="DY32" s="713"/>
      <c r="DZ32" s="713"/>
      <c r="EA32" s="713"/>
      <c r="EB32" s="713"/>
      <c r="EC32" s="714"/>
    </row>
    <row r="33" spans="2:133" ht="11.25" customHeight="1">
      <c r="B33" s="676" t="s">
        <v>328</v>
      </c>
      <c r="C33" s="677"/>
      <c r="D33" s="677"/>
      <c r="E33" s="677"/>
      <c r="F33" s="677"/>
      <c r="G33" s="677"/>
      <c r="H33" s="677"/>
      <c r="I33" s="677"/>
      <c r="J33" s="677"/>
      <c r="K33" s="677"/>
      <c r="L33" s="677"/>
      <c r="M33" s="677"/>
      <c r="N33" s="677"/>
      <c r="O33" s="677"/>
      <c r="P33" s="677"/>
      <c r="Q33" s="678"/>
      <c r="R33" s="679">
        <v>690871</v>
      </c>
      <c r="S33" s="680"/>
      <c r="T33" s="680"/>
      <c r="U33" s="680"/>
      <c r="V33" s="680"/>
      <c r="W33" s="680"/>
      <c r="X33" s="680"/>
      <c r="Y33" s="681"/>
      <c r="Z33" s="682">
        <v>3.9</v>
      </c>
      <c r="AA33" s="682"/>
      <c r="AB33" s="682"/>
      <c r="AC33" s="682"/>
      <c r="AD33" s="683" t="s">
        <v>185</v>
      </c>
      <c r="AE33" s="683"/>
      <c r="AF33" s="683"/>
      <c r="AG33" s="683"/>
      <c r="AH33" s="683"/>
      <c r="AI33" s="683"/>
      <c r="AJ33" s="683"/>
      <c r="AK33" s="683"/>
      <c r="AL33" s="684" t="s">
        <v>253</v>
      </c>
      <c r="AM33" s="685"/>
      <c r="AN33" s="685"/>
      <c r="AO33" s="686"/>
      <c r="AP33" s="232"/>
      <c r="AQ33" s="233"/>
      <c r="AR33" s="229"/>
      <c r="AS33" s="230"/>
      <c r="AT33" s="230"/>
      <c r="AU33" s="230"/>
      <c r="AV33" s="230"/>
      <c r="AW33" s="230"/>
      <c r="AX33" s="230"/>
      <c r="AY33" s="230"/>
      <c r="AZ33" s="230"/>
      <c r="BA33" s="230"/>
      <c r="BB33" s="230"/>
      <c r="BC33" s="230"/>
      <c r="BD33" s="230"/>
      <c r="BE33" s="230"/>
      <c r="BF33" s="230"/>
      <c r="BG33" s="233"/>
      <c r="BH33" s="233"/>
      <c r="BI33" s="233"/>
      <c r="BJ33" s="233"/>
      <c r="BK33" s="233"/>
      <c r="BL33" s="233"/>
      <c r="BM33" s="233"/>
      <c r="BN33" s="233"/>
      <c r="BO33" s="233"/>
      <c r="BP33" s="233"/>
      <c r="BQ33" s="233"/>
      <c r="BR33" s="233"/>
      <c r="BS33" s="233"/>
      <c r="BT33" s="233"/>
      <c r="BU33" s="233"/>
      <c r="BV33" s="233"/>
      <c r="BW33" s="233"/>
      <c r="BX33" s="233"/>
      <c r="BY33" s="233"/>
      <c r="BZ33" s="233"/>
      <c r="CA33" s="233"/>
      <c r="CB33" s="233"/>
      <c r="CD33" s="694" t="s">
        <v>329</v>
      </c>
      <c r="CE33" s="695"/>
      <c r="CF33" s="695"/>
      <c r="CG33" s="695"/>
      <c r="CH33" s="695"/>
      <c r="CI33" s="695"/>
      <c r="CJ33" s="695"/>
      <c r="CK33" s="695"/>
      <c r="CL33" s="695"/>
      <c r="CM33" s="695"/>
      <c r="CN33" s="695"/>
      <c r="CO33" s="695"/>
      <c r="CP33" s="695"/>
      <c r="CQ33" s="696"/>
      <c r="CR33" s="679">
        <v>8080249</v>
      </c>
      <c r="CS33" s="715"/>
      <c r="CT33" s="715"/>
      <c r="CU33" s="715"/>
      <c r="CV33" s="715"/>
      <c r="CW33" s="715"/>
      <c r="CX33" s="715"/>
      <c r="CY33" s="716"/>
      <c r="CZ33" s="684">
        <v>48.4</v>
      </c>
      <c r="DA33" s="713"/>
      <c r="DB33" s="713"/>
      <c r="DC33" s="717"/>
      <c r="DD33" s="688">
        <v>6139241</v>
      </c>
      <c r="DE33" s="715"/>
      <c r="DF33" s="715"/>
      <c r="DG33" s="715"/>
      <c r="DH33" s="715"/>
      <c r="DI33" s="715"/>
      <c r="DJ33" s="715"/>
      <c r="DK33" s="716"/>
      <c r="DL33" s="688">
        <v>4281604</v>
      </c>
      <c r="DM33" s="715"/>
      <c r="DN33" s="715"/>
      <c r="DO33" s="715"/>
      <c r="DP33" s="715"/>
      <c r="DQ33" s="715"/>
      <c r="DR33" s="715"/>
      <c r="DS33" s="715"/>
      <c r="DT33" s="715"/>
      <c r="DU33" s="715"/>
      <c r="DV33" s="716"/>
      <c r="DW33" s="684">
        <v>44.8</v>
      </c>
      <c r="DX33" s="713"/>
      <c r="DY33" s="713"/>
      <c r="DZ33" s="713"/>
      <c r="EA33" s="713"/>
      <c r="EB33" s="713"/>
      <c r="EC33" s="714"/>
    </row>
    <row r="34" spans="2:133" ht="11.25" customHeight="1">
      <c r="B34" s="676" t="s">
        <v>330</v>
      </c>
      <c r="C34" s="677"/>
      <c r="D34" s="677"/>
      <c r="E34" s="677"/>
      <c r="F34" s="677"/>
      <c r="G34" s="677"/>
      <c r="H34" s="677"/>
      <c r="I34" s="677"/>
      <c r="J34" s="677"/>
      <c r="K34" s="677"/>
      <c r="L34" s="677"/>
      <c r="M34" s="677"/>
      <c r="N34" s="677"/>
      <c r="O34" s="677"/>
      <c r="P34" s="677"/>
      <c r="Q34" s="678"/>
      <c r="R34" s="679">
        <v>1091678</v>
      </c>
      <c r="S34" s="680"/>
      <c r="T34" s="680"/>
      <c r="U34" s="680"/>
      <c r="V34" s="680"/>
      <c r="W34" s="680"/>
      <c r="X34" s="680"/>
      <c r="Y34" s="681"/>
      <c r="Z34" s="682">
        <v>6.2</v>
      </c>
      <c r="AA34" s="682"/>
      <c r="AB34" s="682"/>
      <c r="AC34" s="682"/>
      <c r="AD34" s="683">
        <v>6362</v>
      </c>
      <c r="AE34" s="683"/>
      <c r="AF34" s="683"/>
      <c r="AG34" s="683"/>
      <c r="AH34" s="683"/>
      <c r="AI34" s="683"/>
      <c r="AJ34" s="683"/>
      <c r="AK34" s="683"/>
      <c r="AL34" s="684">
        <v>0.1</v>
      </c>
      <c r="AM34" s="685"/>
      <c r="AN34" s="685"/>
      <c r="AO34" s="686"/>
      <c r="AP34" s="234"/>
      <c r="AQ34" s="658" t="s">
        <v>331</v>
      </c>
      <c r="AR34" s="659"/>
      <c r="AS34" s="659"/>
      <c r="AT34" s="659"/>
      <c r="AU34" s="659"/>
      <c r="AV34" s="659"/>
      <c r="AW34" s="659"/>
      <c r="AX34" s="659"/>
      <c r="AY34" s="659"/>
      <c r="AZ34" s="659"/>
      <c r="BA34" s="659"/>
      <c r="BB34" s="659"/>
      <c r="BC34" s="659"/>
      <c r="BD34" s="659"/>
      <c r="BE34" s="659"/>
      <c r="BF34" s="660"/>
      <c r="BG34" s="658" t="s">
        <v>332</v>
      </c>
      <c r="BH34" s="659"/>
      <c r="BI34" s="659"/>
      <c r="BJ34" s="659"/>
      <c r="BK34" s="659"/>
      <c r="BL34" s="659"/>
      <c r="BM34" s="659"/>
      <c r="BN34" s="659"/>
      <c r="BO34" s="659"/>
      <c r="BP34" s="659"/>
      <c r="BQ34" s="659"/>
      <c r="BR34" s="659"/>
      <c r="BS34" s="659"/>
      <c r="BT34" s="659"/>
      <c r="BU34" s="659"/>
      <c r="BV34" s="659"/>
      <c r="BW34" s="659"/>
      <c r="BX34" s="659"/>
      <c r="BY34" s="659"/>
      <c r="BZ34" s="659"/>
      <c r="CA34" s="659"/>
      <c r="CB34" s="660"/>
      <c r="CD34" s="694" t="s">
        <v>333</v>
      </c>
      <c r="CE34" s="695"/>
      <c r="CF34" s="695"/>
      <c r="CG34" s="695"/>
      <c r="CH34" s="695"/>
      <c r="CI34" s="695"/>
      <c r="CJ34" s="695"/>
      <c r="CK34" s="695"/>
      <c r="CL34" s="695"/>
      <c r="CM34" s="695"/>
      <c r="CN34" s="695"/>
      <c r="CO34" s="695"/>
      <c r="CP34" s="695"/>
      <c r="CQ34" s="696"/>
      <c r="CR34" s="679">
        <v>2145971</v>
      </c>
      <c r="CS34" s="680"/>
      <c r="CT34" s="680"/>
      <c r="CU34" s="680"/>
      <c r="CV34" s="680"/>
      <c r="CW34" s="680"/>
      <c r="CX34" s="680"/>
      <c r="CY34" s="681"/>
      <c r="CZ34" s="684">
        <v>12.8</v>
      </c>
      <c r="DA34" s="713"/>
      <c r="DB34" s="713"/>
      <c r="DC34" s="717"/>
      <c r="DD34" s="688">
        <v>1850559</v>
      </c>
      <c r="DE34" s="680"/>
      <c r="DF34" s="680"/>
      <c r="DG34" s="680"/>
      <c r="DH34" s="680"/>
      <c r="DI34" s="680"/>
      <c r="DJ34" s="680"/>
      <c r="DK34" s="681"/>
      <c r="DL34" s="688">
        <v>1199005</v>
      </c>
      <c r="DM34" s="680"/>
      <c r="DN34" s="680"/>
      <c r="DO34" s="680"/>
      <c r="DP34" s="680"/>
      <c r="DQ34" s="680"/>
      <c r="DR34" s="680"/>
      <c r="DS34" s="680"/>
      <c r="DT34" s="680"/>
      <c r="DU34" s="680"/>
      <c r="DV34" s="681"/>
      <c r="DW34" s="684">
        <v>12.6</v>
      </c>
      <c r="DX34" s="713"/>
      <c r="DY34" s="713"/>
      <c r="DZ34" s="713"/>
      <c r="EA34" s="713"/>
      <c r="EB34" s="713"/>
      <c r="EC34" s="714"/>
    </row>
    <row r="35" spans="2:133" ht="11.25" customHeight="1">
      <c r="B35" s="676" t="s">
        <v>334</v>
      </c>
      <c r="C35" s="677"/>
      <c r="D35" s="677"/>
      <c r="E35" s="677"/>
      <c r="F35" s="677"/>
      <c r="G35" s="677"/>
      <c r="H35" s="677"/>
      <c r="I35" s="677"/>
      <c r="J35" s="677"/>
      <c r="K35" s="677"/>
      <c r="L35" s="677"/>
      <c r="M35" s="677"/>
      <c r="N35" s="677"/>
      <c r="O35" s="677"/>
      <c r="P35" s="677"/>
      <c r="Q35" s="678"/>
      <c r="R35" s="679">
        <v>973876</v>
      </c>
      <c r="S35" s="680"/>
      <c r="T35" s="680"/>
      <c r="U35" s="680"/>
      <c r="V35" s="680"/>
      <c r="W35" s="680"/>
      <c r="X35" s="680"/>
      <c r="Y35" s="681"/>
      <c r="Z35" s="682">
        <v>5.5</v>
      </c>
      <c r="AA35" s="682"/>
      <c r="AB35" s="682"/>
      <c r="AC35" s="682"/>
      <c r="AD35" s="683" t="s">
        <v>253</v>
      </c>
      <c r="AE35" s="683"/>
      <c r="AF35" s="683"/>
      <c r="AG35" s="683"/>
      <c r="AH35" s="683"/>
      <c r="AI35" s="683"/>
      <c r="AJ35" s="683"/>
      <c r="AK35" s="683"/>
      <c r="AL35" s="684" t="s">
        <v>185</v>
      </c>
      <c r="AM35" s="685"/>
      <c r="AN35" s="685"/>
      <c r="AO35" s="686"/>
      <c r="AP35" s="234"/>
      <c r="AQ35" s="752" t="s">
        <v>335</v>
      </c>
      <c r="AR35" s="753"/>
      <c r="AS35" s="753"/>
      <c r="AT35" s="753"/>
      <c r="AU35" s="753"/>
      <c r="AV35" s="753"/>
      <c r="AW35" s="753"/>
      <c r="AX35" s="753"/>
      <c r="AY35" s="754"/>
      <c r="AZ35" s="668">
        <v>1789651</v>
      </c>
      <c r="BA35" s="669"/>
      <c r="BB35" s="669"/>
      <c r="BC35" s="669"/>
      <c r="BD35" s="669"/>
      <c r="BE35" s="669"/>
      <c r="BF35" s="755"/>
      <c r="BG35" s="690" t="s">
        <v>336</v>
      </c>
      <c r="BH35" s="691"/>
      <c r="BI35" s="691"/>
      <c r="BJ35" s="691"/>
      <c r="BK35" s="691"/>
      <c r="BL35" s="691"/>
      <c r="BM35" s="691"/>
      <c r="BN35" s="691"/>
      <c r="BO35" s="691"/>
      <c r="BP35" s="691"/>
      <c r="BQ35" s="691"/>
      <c r="BR35" s="691"/>
      <c r="BS35" s="691"/>
      <c r="BT35" s="691"/>
      <c r="BU35" s="692"/>
      <c r="BV35" s="668">
        <v>572772</v>
      </c>
      <c r="BW35" s="669"/>
      <c r="BX35" s="669"/>
      <c r="BY35" s="669"/>
      <c r="BZ35" s="669"/>
      <c r="CA35" s="669"/>
      <c r="CB35" s="755"/>
      <c r="CD35" s="694" t="s">
        <v>337</v>
      </c>
      <c r="CE35" s="695"/>
      <c r="CF35" s="695"/>
      <c r="CG35" s="695"/>
      <c r="CH35" s="695"/>
      <c r="CI35" s="695"/>
      <c r="CJ35" s="695"/>
      <c r="CK35" s="695"/>
      <c r="CL35" s="695"/>
      <c r="CM35" s="695"/>
      <c r="CN35" s="695"/>
      <c r="CO35" s="695"/>
      <c r="CP35" s="695"/>
      <c r="CQ35" s="696"/>
      <c r="CR35" s="679">
        <v>892452</v>
      </c>
      <c r="CS35" s="715"/>
      <c r="CT35" s="715"/>
      <c r="CU35" s="715"/>
      <c r="CV35" s="715"/>
      <c r="CW35" s="715"/>
      <c r="CX35" s="715"/>
      <c r="CY35" s="716"/>
      <c r="CZ35" s="684">
        <v>5.3</v>
      </c>
      <c r="DA35" s="713"/>
      <c r="DB35" s="713"/>
      <c r="DC35" s="717"/>
      <c r="DD35" s="688">
        <v>791345</v>
      </c>
      <c r="DE35" s="715"/>
      <c r="DF35" s="715"/>
      <c r="DG35" s="715"/>
      <c r="DH35" s="715"/>
      <c r="DI35" s="715"/>
      <c r="DJ35" s="715"/>
      <c r="DK35" s="716"/>
      <c r="DL35" s="688">
        <v>330997</v>
      </c>
      <c r="DM35" s="715"/>
      <c r="DN35" s="715"/>
      <c r="DO35" s="715"/>
      <c r="DP35" s="715"/>
      <c r="DQ35" s="715"/>
      <c r="DR35" s="715"/>
      <c r="DS35" s="715"/>
      <c r="DT35" s="715"/>
      <c r="DU35" s="715"/>
      <c r="DV35" s="716"/>
      <c r="DW35" s="684">
        <v>3.5</v>
      </c>
      <c r="DX35" s="713"/>
      <c r="DY35" s="713"/>
      <c r="DZ35" s="713"/>
      <c r="EA35" s="713"/>
      <c r="EB35" s="713"/>
      <c r="EC35" s="714"/>
    </row>
    <row r="36" spans="2:133" ht="11.25" customHeight="1">
      <c r="B36" s="676" t="s">
        <v>338</v>
      </c>
      <c r="C36" s="677"/>
      <c r="D36" s="677"/>
      <c r="E36" s="677"/>
      <c r="F36" s="677"/>
      <c r="G36" s="677"/>
      <c r="H36" s="677"/>
      <c r="I36" s="677"/>
      <c r="J36" s="677"/>
      <c r="K36" s="677"/>
      <c r="L36" s="677"/>
      <c r="M36" s="677"/>
      <c r="N36" s="677"/>
      <c r="O36" s="677"/>
      <c r="P36" s="677"/>
      <c r="Q36" s="678"/>
      <c r="R36" s="679" t="s">
        <v>257</v>
      </c>
      <c r="S36" s="680"/>
      <c r="T36" s="680"/>
      <c r="U36" s="680"/>
      <c r="V36" s="680"/>
      <c r="W36" s="680"/>
      <c r="X36" s="680"/>
      <c r="Y36" s="681"/>
      <c r="Z36" s="682" t="s">
        <v>179</v>
      </c>
      <c r="AA36" s="682"/>
      <c r="AB36" s="682"/>
      <c r="AC36" s="682"/>
      <c r="AD36" s="683" t="s">
        <v>179</v>
      </c>
      <c r="AE36" s="683"/>
      <c r="AF36" s="683"/>
      <c r="AG36" s="683"/>
      <c r="AH36" s="683"/>
      <c r="AI36" s="683"/>
      <c r="AJ36" s="683"/>
      <c r="AK36" s="683"/>
      <c r="AL36" s="684" t="s">
        <v>253</v>
      </c>
      <c r="AM36" s="685"/>
      <c r="AN36" s="685"/>
      <c r="AO36" s="686"/>
      <c r="AQ36" s="756" t="s">
        <v>339</v>
      </c>
      <c r="AR36" s="757"/>
      <c r="AS36" s="757"/>
      <c r="AT36" s="757"/>
      <c r="AU36" s="757"/>
      <c r="AV36" s="757"/>
      <c r="AW36" s="757"/>
      <c r="AX36" s="757"/>
      <c r="AY36" s="758"/>
      <c r="AZ36" s="679">
        <v>456831</v>
      </c>
      <c r="BA36" s="680"/>
      <c r="BB36" s="680"/>
      <c r="BC36" s="680"/>
      <c r="BD36" s="715"/>
      <c r="BE36" s="715"/>
      <c r="BF36" s="738"/>
      <c r="BG36" s="694" t="s">
        <v>340</v>
      </c>
      <c r="BH36" s="695"/>
      <c r="BI36" s="695"/>
      <c r="BJ36" s="695"/>
      <c r="BK36" s="695"/>
      <c r="BL36" s="695"/>
      <c r="BM36" s="695"/>
      <c r="BN36" s="695"/>
      <c r="BO36" s="695"/>
      <c r="BP36" s="695"/>
      <c r="BQ36" s="695"/>
      <c r="BR36" s="695"/>
      <c r="BS36" s="695"/>
      <c r="BT36" s="695"/>
      <c r="BU36" s="696"/>
      <c r="BV36" s="679">
        <v>558360</v>
      </c>
      <c r="BW36" s="680"/>
      <c r="BX36" s="680"/>
      <c r="BY36" s="680"/>
      <c r="BZ36" s="680"/>
      <c r="CA36" s="680"/>
      <c r="CB36" s="689"/>
      <c r="CD36" s="694" t="s">
        <v>341</v>
      </c>
      <c r="CE36" s="695"/>
      <c r="CF36" s="695"/>
      <c r="CG36" s="695"/>
      <c r="CH36" s="695"/>
      <c r="CI36" s="695"/>
      <c r="CJ36" s="695"/>
      <c r="CK36" s="695"/>
      <c r="CL36" s="695"/>
      <c r="CM36" s="695"/>
      <c r="CN36" s="695"/>
      <c r="CO36" s="695"/>
      <c r="CP36" s="695"/>
      <c r="CQ36" s="696"/>
      <c r="CR36" s="679">
        <v>2007670</v>
      </c>
      <c r="CS36" s="680"/>
      <c r="CT36" s="680"/>
      <c r="CU36" s="680"/>
      <c r="CV36" s="680"/>
      <c r="CW36" s="680"/>
      <c r="CX36" s="680"/>
      <c r="CY36" s="681"/>
      <c r="CZ36" s="684">
        <v>12</v>
      </c>
      <c r="DA36" s="713"/>
      <c r="DB36" s="713"/>
      <c r="DC36" s="717"/>
      <c r="DD36" s="688">
        <v>1650377</v>
      </c>
      <c r="DE36" s="680"/>
      <c r="DF36" s="680"/>
      <c r="DG36" s="680"/>
      <c r="DH36" s="680"/>
      <c r="DI36" s="680"/>
      <c r="DJ36" s="680"/>
      <c r="DK36" s="681"/>
      <c r="DL36" s="688">
        <v>1310387</v>
      </c>
      <c r="DM36" s="680"/>
      <c r="DN36" s="680"/>
      <c r="DO36" s="680"/>
      <c r="DP36" s="680"/>
      <c r="DQ36" s="680"/>
      <c r="DR36" s="680"/>
      <c r="DS36" s="680"/>
      <c r="DT36" s="680"/>
      <c r="DU36" s="680"/>
      <c r="DV36" s="681"/>
      <c r="DW36" s="684">
        <v>13.7</v>
      </c>
      <c r="DX36" s="713"/>
      <c r="DY36" s="713"/>
      <c r="DZ36" s="713"/>
      <c r="EA36" s="713"/>
      <c r="EB36" s="713"/>
      <c r="EC36" s="714"/>
    </row>
    <row r="37" spans="2:133" ht="11.25" customHeight="1">
      <c r="B37" s="676" t="s">
        <v>342</v>
      </c>
      <c r="C37" s="677"/>
      <c r="D37" s="677"/>
      <c r="E37" s="677"/>
      <c r="F37" s="677"/>
      <c r="G37" s="677"/>
      <c r="H37" s="677"/>
      <c r="I37" s="677"/>
      <c r="J37" s="677"/>
      <c r="K37" s="677"/>
      <c r="L37" s="677"/>
      <c r="M37" s="677"/>
      <c r="N37" s="677"/>
      <c r="O37" s="677"/>
      <c r="P37" s="677"/>
      <c r="Q37" s="678"/>
      <c r="R37" s="679">
        <v>546776</v>
      </c>
      <c r="S37" s="680"/>
      <c r="T37" s="680"/>
      <c r="U37" s="680"/>
      <c r="V37" s="680"/>
      <c r="W37" s="680"/>
      <c r="X37" s="680"/>
      <c r="Y37" s="681"/>
      <c r="Z37" s="682">
        <v>3.1</v>
      </c>
      <c r="AA37" s="682"/>
      <c r="AB37" s="682"/>
      <c r="AC37" s="682"/>
      <c r="AD37" s="683" t="s">
        <v>257</v>
      </c>
      <c r="AE37" s="683"/>
      <c r="AF37" s="683"/>
      <c r="AG37" s="683"/>
      <c r="AH37" s="683"/>
      <c r="AI37" s="683"/>
      <c r="AJ37" s="683"/>
      <c r="AK37" s="683"/>
      <c r="AL37" s="684" t="s">
        <v>179</v>
      </c>
      <c r="AM37" s="685"/>
      <c r="AN37" s="685"/>
      <c r="AO37" s="686"/>
      <c r="AQ37" s="756" t="s">
        <v>343</v>
      </c>
      <c r="AR37" s="757"/>
      <c r="AS37" s="757"/>
      <c r="AT37" s="757"/>
      <c r="AU37" s="757"/>
      <c r="AV37" s="757"/>
      <c r="AW37" s="757"/>
      <c r="AX37" s="757"/>
      <c r="AY37" s="758"/>
      <c r="AZ37" s="679">
        <v>54919</v>
      </c>
      <c r="BA37" s="680"/>
      <c r="BB37" s="680"/>
      <c r="BC37" s="680"/>
      <c r="BD37" s="715"/>
      <c r="BE37" s="715"/>
      <c r="BF37" s="738"/>
      <c r="BG37" s="694" t="s">
        <v>344</v>
      </c>
      <c r="BH37" s="695"/>
      <c r="BI37" s="695"/>
      <c r="BJ37" s="695"/>
      <c r="BK37" s="695"/>
      <c r="BL37" s="695"/>
      <c r="BM37" s="695"/>
      <c r="BN37" s="695"/>
      <c r="BO37" s="695"/>
      <c r="BP37" s="695"/>
      <c r="BQ37" s="695"/>
      <c r="BR37" s="695"/>
      <c r="BS37" s="695"/>
      <c r="BT37" s="695"/>
      <c r="BU37" s="696"/>
      <c r="BV37" s="679">
        <v>4631</v>
      </c>
      <c r="BW37" s="680"/>
      <c r="BX37" s="680"/>
      <c r="BY37" s="680"/>
      <c r="BZ37" s="680"/>
      <c r="CA37" s="680"/>
      <c r="CB37" s="689"/>
      <c r="CD37" s="694" t="s">
        <v>345</v>
      </c>
      <c r="CE37" s="695"/>
      <c r="CF37" s="695"/>
      <c r="CG37" s="695"/>
      <c r="CH37" s="695"/>
      <c r="CI37" s="695"/>
      <c r="CJ37" s="695"/>
      <c r="CK37" s="695"/>
      <c r="CL37" s="695"/>
      <c r="CM37" s="695"/>
      <c r="CN37" s="695"/>
      <c r="CO37" s="695"/>
      <c r="CP37" s="695"/>
      <c r="CQ37" s="696"/>
      <c r="CR37" s="679">
        <v>1139519</v>
      </c>
      <c r="CS37" s="715"/>
      <c r="CT37" s="715"/>
      <c r="CU37" s="715"/>
      <c r="CV37" s="715"/>
      <c r="CW37" s="715"/>
      <c r="CX37" s="715"/>
      <c r="CY37" s="716"/>
      <c r="CZ37" s="684">
        <v>6.8</v>
      </c>
      <c r="DA37" s="713"/>
      <c r="DB37" s="713"/>
      <c r="DC37" s="717"/>
      <c r="DD37" s="688">
        <v>1139519</v>
      </c>
      <c r="DE37" s="715"/>
      <c r="DF37" s="715"/>
      <c r="DG37" s="715"/>
      <c r="DH37" s="715"/>
      <c r="DI37" s="715"/>
      <c r="DJ37" s="715"/>
      <c r="DK37" s="716"/>
      <c r="DL37" s="688">
        <v>1019936</v>
      </c>
      <c r="DM37" s="715"/>
      <c r="DN37" s="715"/>
      <c r="DO37" s="715"/>
      <c r="DP37" s="715"/>
      <c r="DQ37" s="715"/>
      <c r="DR37" s="715"/>
      <c r="DS37" s="715"/>
      <c r="DT37" s="715"/>
      <c r="DU37" s="715"/>
      <c r="DV37" s="716"/>
      <c r="DW37" s="684">
        <v>10.7</v>
      </c>
      <c r="DX37" s="713"/>
      <c r="DY37" s="713"/>
      <c r="DZ37" s="713"/>
      <c r="EA37" s="713"/>
      <c r="EB37" s="713"/>
      <c r="EC37" s="714"/>
    </row>
    <row r="38" spans="2:133" ht="11.25" customHeight="1">
      <c r="B38" s="724" t="s">
        <v>346</v>
      </c>
      <c r="C38" s="725"/>
      <c r="D38" s="725"/>
      <c r="E38" s="725"/>
      <c r="F38" s="725"/>
      <c r="G38" s="725"/>
      <c r="H38" s="725"/>
      <c r="I38" s="725"/>
      <c r="J38" s="725"/>
      <c r="K38" s="725"/>
      <c r="L38" s="725"/>
      <c r="M38" s="725"/>
      <c r="N38" s="725"/>
      <c r="O38" s="725"/>
      <c r="P38" s="725"/>
      <c r="Q38" s="726"/>
      <c r="R38" s="759">
        <v>17711044</v>
      </c>
      <c r="S38" s="760"/>
      <c r="T38" s="760"/>
      <c r="U38" s="760"/>
      <c r="V38" s="760"/>
      <c r="W38" s="760"/>
      <c r="X38" s="760"/>
      <c r="Y38" s="761"/>
      <c r="Z38" s="762">
        <v>100</v>
      </c>
      <c r="AA38" s="762"/>
      <c r="AB38" s="762"/>
      <c r="AC38" s="762"/>
      <c r="AD38" s="763">
        <v>9003566</v>
      </c>
      <c r="AE38" s="763"/>
      <c r="AF38" s="763"/>
      <c r="AG38" s="763"/>
      <c r="AH38" s="763"/>
      <c r="AI38" s="763"/>
      <c r="AJ38" s="763"/>
      <c r="AK38" s="763"/>
      <c r="AL38" s="764">
        <v>100</v>
      </c>
      <c r="AM38" s="750"/>
      <c r="AN38" s="750"/>
      <c r="AO38" s="765"/>
      <c r="AQ38" s="756" t="s">
        <v>347</v>
      </c>
      <c r="AR38" s="757"/>
      <c r="AS38" s="757"/>
      <c r="AT38" s="757"/>
      <c r="AU38" s="757"/>
      <c r="AV38" s="757"/>
      <c r="AW38" s="757"/>
      <c r="AX38" s="757"/>
      <c r="AY38" s="758"/>
      <c r="AZ38" s="679" t="s">
        <v>185</v>
      </c>
      <c r="BA38" s="680"/>
      <c r="BB38" s="680"/>
      <c r="BC38" s="680"/>
      <c r="BD38" s="715"/>
      <c r="BE38" s="715"/>
      <c r="BF38" s="738"/>
      <c r="BG38" s="694" t="s">
        <v>348</v>
      </c>
      <c r="BH38" s="695"/>
      <c r="BI38" s="695"/>
      <c r="BJ38" s="695"/>
      <c r="BK38" s="695"/>
      <c r="BL38" s="695"/>
      <c r="BM38" s="695"/>
      <c r="BN38" s="695"/>
      <c r="BO38" s="695"/>
      <c r="BP38" s="695"/>
      <c r="BQ38" s="695"/>
      <c r="BR38" s="695"/>
      <c r="BS38" s="695"/>
      <c r="BT38" s="695"/>
      <c r="BU38" s="696"/>
      <c r="BV38" s="679">
        <v>7754</v>
      </c>
      <c r="BW38" s="680"/>
      <c r="BX38" s="680"/>
      <c r="BY38" s="680"/>
      <c r="BZ38" s="680"/>
      <c r="CA38" s="680"/>
      <c r="CB38" s="689"/>
      <c r="CD38" s="694" t="s">
        <v>349</v>
      </c>
      <c r="CE38" s="695"/>
      <c r="CF38" s="695"/>
      <c r="CG38" s="695"/>
      <c r="CH38" s="695"/>
      <c r="CI38" s="695"/>
      <c r="CJ38" s="695"/>
      <c r="CK38" s="695"/>
      <c r="CL38" s="695"/>
      <c r="CM38" s="695"/>
      <c r="CN38" s="695"/>
      <c r="CO38" s="695"/>
      <c r="CP38" s="695"/>
      <c r="CQ38" s="696"/>
      <c r="CR38" s="679">
        <v>1734732</v>
      </c>
      <c r="CS38" s="680"/>
      <c r="CT38" s="680"/>
      <c r="CU38" s="680"/>
      <c r="CV38" s="680"/>
      <c r="CW38" s="680"/>
      <c r="CX38" s="680"/>
      <c r="CY38" s="681"/>
      <c r="CZ38" s="684">
        <v>10.4</v>
      </c>
      <c r="DA38" s="713"/>
      <c r="DB38" s="713"/>
      <c r="DC38" s="717"/>
      <c r="DD38" s="688">
        <v>1498247</v>
      </c>
      <c r="DE38" s="680"/>
      <c r="DF38" s="680"/>
      <c r="DG38" s="680"/>
      <c r="DH38" s="680"/>
      <c r="DI38" s="680"/>
      <c r="DJ38" s="680"/>
      <c r="DK38" s="681"/>
      <c r="DL38" s="688">
        <v>1412348</v>
      </c>
      <c r="DM38" s="680"/>
      <c r="DN38" s="680"/>
      <c r="DO38" s="680"/>
      <c r="DP38" s="680"/>
      <c r="DQ38" s="680"/>
      <c r="DR38" s="680"/>
      <c r="DS38" s="680"/>
      <c r="DT38" s="680"/>
      <c r="DU38" s="680"/>
      <c r="DV38" s="681"/>
      <c r="DW38" s="684">
        <v>14.8</v>
      </c>
      <c r="DX38" s="713"/>
      <c r="DY38" s="713"/>
      <c r="DZ38" s="713"/>
      <c r="EA38" s="713"/>
      <c r="EB38" s="713"/>
      <c r="EC38" s="714"/>
    </row>
    <row r="39" spans="2:133" ht="11.25" customHeight="1">
      <c r="AQ39" s="756" t="s">
        <v>350</v>
      </c>
      <c r="AR39" s="757"/>
      <c r="AS39" s="757"/>
      <c r="AT39" s="757"/>
      <c r="AU39" s="757"/>
      <c r="AV39" s="757"/>
      <c r="AW39" s="757"/>
      <c r="AX39" s="757"/>
      <c r="AY39" s="758"/>
      <c r="AZ39" s="679" t="s">
        <v>253</v>
      </c>
      <c r="BA39" s="680"/>
      <c r="BB39" s="680"/>
      <c r="BC39" s="680"/>
      <c r="BD39" s="715"/>
      <c r="BE39" s="715"/>
      <c r="BF39" s="738"/>
      <c r="BG39" s="770" t="s">
        <v>351</v>
      </c>
      <c r="BH39" s="771"/>
      <c r="BI39" s="771"/>
      <c r="BJ39" s="771"/>
      <c r="BK39" s="771"/>
      <c r="BL39" s="235"/>
      <c r="BM39" s="695" t="s">
        <v>352</v>
      </c>
      <c r="BN39" s="695"/>
      <c r="BO39" s="695"/>
      <c r="BP39" s="695"/>
      <c r="BQ39" s="695"/>
      <c r="BR39" s="695"/>
      <c r="BS39" s="695"/>
      <c r="BT39" s="695"/>
      <c r="BU39" s="696"/>
      <c r="BV39" s="679">
        <v>100</v>
      </c>
      <c r="BW39" s="680"/>
      <c r="BX39" s="680"/>
      <c r="BY39" s="680"/>
      <c r="BZ39" s="680"/>
      <c r="CA39" s="680"/>
      <c r="CB39" s="689"/>
      <c r="CD39" s="694" t="s">
        <v>353</v>
      </c>
      <c r="CE39" s="695"/>
      <c r="CF39" s="695"/>
      <c r="CG39" s="695"/>
      <c r="CH39" s="695"/>
      <c r="CI39" s="695"/>
      <c r="CJ39" s="695"/>
      <c r="CK39" s="695"/>
      <c r="CL39" s="695"/>
      <c r="CM39" s="695"/>
      <c r="CN39" s="695"/>
      <c r="CO39" s="695"/>
      <c r="CP39" s="695"/>
      <c r="CQ39" s="696"/>
      <c r="CR39" s="679">
        <v>322853</v>
      </c>
      <c r="CS39" s="715"/>
      <c r="CT39" s="715"/>
      <c r="CU39" s="715"/>
      <c r="CV39" s="715"/>
      <c r="CW39" s="715"/>
      <c r="CX39" s="715"/>
      <c r="CY39" s="716"/>
      <c r="CZ39" s="684">
        <v>1.9</v>
      </c>
      <c r="DA39" s="713"/>
      <c r="DB39" s="713"/>
      <c r="DC39" s="717"/>
      <c r="DD39" s="688">
        <v>319846</v>
      </c>
      <c r="DE39" s="715"/>
      <c r="DF39" s="715"/>
      <c r="DG39" s="715"/>
      <c r="DH39" s="715"/>
      <c r="DI39" s="715"/>
      <c r="DJ39" s="715"/>
      <c r="DK39" s="716"/>
      <c r="DL39" s="688" t="s">
        <v>253</v>
      </c>
      <c r="DM39" s="715"/>
      <c r="DN39" s="715"/>
      <c r="DO39" s="715"/>
      <c r="DP39" s="715"/>
      <c r="DQ39" s="715"/>
      <c r="DR39" s="715"/>
      <c r="DS39" s="715"/>
      <c r="DT39" s="715"/>
      <c r="DU39" s="715"/>
      <c r="DV39" s="716"/>
      <c r="DW39" s="684" t="s">
        <v>179</v>
      </c>
      <c r="DX39" s="713"/>
      <c r="DY39" s="713"/>
      <c r="DZ39" s="713"/>
      <c r="EA39" s="713"/>
      <c r="EB39" s="713"/>
      <c r="EC39" s="714"/>
    </row>
    <row r="40" spans="2:133" ht="11.25" customHeight="1">
      <c r="AQ40" s="756" t="s">
        <v>354</v>
      </c>
      <c r="AR40" s="757"/>
      <c r="AS40" s="757"/>
      <c r="AT40" s="757"/>
      <c r="AU40" s="757"/>
      <c r="AV40" s="757"/>
      <c r="AW40" s="757"/>
      <c r="AX40" s="757"/>
      <c r="AY40" s="758"/>
      <c r="AZ40" s="679">
        <v>302168</v>
      </c>
      <c r="BA40" s="680"/>
      <c r="BB40" s="680"/>
      <c r="BC40" s="680"/>
      <c r="BD40" s="715"/>
      <c r="BE40" s="715"/>
      <c r="BF40" s="738"/>
      <c r="BG40" s="770"/>
      <c r="BH40" s="771"/>
      <c r="BI40" s="771"/>
      <c r="BJ40" s="771"/>
      <c r="BK40" s="771"/>
      <c r="BL40" s="235"/>
      <c r="BM40" s="695" t="s">
        <v>355</v>
      </c>
      <c r="BN40" s="695"/>
      <c r="BO40" s="695"/>
      <c r="BP40" s="695"/>
      <c r="BQ40" s="695"/>
      <c r="BR40" s="695"/>
      <c r="BS40" s="695"/>
      <c r="BT40" s="695"/>
      <c r="BU40" s="696"/>
      <c r="BV40" s="679" t="s">
        <v>253</v>
      </c>
      <c r="BW40" s="680"/>
      <c r="BX40" s="680"/>
      <c r="BY40" s="680"/>
      <c r="BZ40" s="680"/>
      <c r="CA40" s="680"/>
      <c r="CB40" s="689"/>
      <c r="CD40" s="694" t="s">
        <v>356</v>
      </c>
      <c r="CE40" s="695"/>
      <c r="CF40" s="695"/>
      <c r="CG40" s="695"/>
      <c r="CH40" s="695"/>
      <c r="CI40" s="695"/>
      <c r="CJ40" s="695"/>
      <c r="CK40" s="695"/>
      <c r="CL40" s="695"/>
      <c r="CM40" s="695"/>
      <c r="CN40" s="695"/>
      <c r="CO40" s="695"/>
      <c r="CP40" s="695"/>
      <c r="CQ40" s="696"/>
      <c r="CR40" s="679">
        <v>976571</v>
      </c>
      <c r="CS40" s="680"/>
      <c r="CT40" s="680"/>
      <c r="CU40" s="680"/>
      <c r="CV40" s="680"/>
      <c r="CW40" s="680"/>
      <c r="CX40" s="680"/>
      <c r="CY40" s="681"/>
      <c r="CZ40" s="684">
        <v>5.8</v>
      </c>
      <c r="DA40" s="713"/>
      <c r="DB40" s="713"/>
      <c r="DC40" s="717"/>
      <c r="DD40" s="688">
        <v>28867</v>
      </c>
      <c r="DE40" s="680"/>
      <c r="DF40" s="680"/>
      <c r="DG40" s="680"/>
      <c r="DH40" s="680"/>
      <c r="DI40" s="680"/>
      <c r="DJ40" s="680"/>
      <c r="DK40" s="681"/>
      <c r="DL40" s="688">
        <v>28867</v>
      </c>
      <c r="DM40" s="680"/>
      <c r="DN40" s="680"/>
      <c r="DO40" s="680"/>
      <c r="DP40" s="680"/>
      <c r="DQ40" s="680"/>
      <c r="DR40" s="680"/>
      <c r="DS40" s="680"/>
      <c r="DT40" s="680"/>
      <c r="DU40" s="680"/>
      <c r="DV40" s="681"/>
      <c r="DW40" s="684">
        <v>0.3</v>
      </c>
      <c r="DX40" s="713"/>
      <c r="DY40" s="713"/>
      <c r="DZ40" s="713"/>
      <c r="EA40" s="713"/>
      <c r="EB40" s="713"/>
      <c r="EC40" s="714"/>
    </row>
    <row r="41" spans="2:133" ht="11.25" customHeight="1">
      <c r="AQ41" s="766" t="s">
        <v>357</v>
      </c>
      <c r="AR41" s="767"/>
      <c r="AS41" s="767"/>
      <c r="AT41" s="767"/>
      <c r="AU41" s="767"/>
      <c r="AV41" s="767"/>
      <c r="AW41" s="767"/>
      <c r="AX41" s="767"/>
      <c r="AY41" s="768"/>
      <c r="AZ41" s="759">
        <v>975733</v>
      </c>
      <c r="BA41" s="760"/>
      <c r="BB41" s="760"/>
      <c r="BC41" s="760"/>
      <c r="BD41" s="749"/>
      <c r="BE41" s="749"/>
      <c r="BF41" s="751"/>
      <c r="BG41" s="772"/>
      <c r="BH41" s="773"/>
      <c r="BI41" s="773"/>
      <c r="BJ41" s="773"/>
      <c r="BK41" s="773"/>
      <c r="BL41" s="236"/>
      <c r="BM41" s="704" t="s">
        <v>358</v>
      </c>
      <c r="BN41" s="704"/>
      <c r="BO41" s="704"/>
      <c r="BP41" s="704"/>
      <c r="BQ41" s="704"/>
      <c r="BR41" s="704"/>
      <c r="BS41" s="704"/>
      <c r="BT41" s="704"/>
      <c r="BU41" s="705"/>
      <c r="BV41" s="759">
        <v>299</v>
      </c>
      <c r="BW41" s="760"/>
      <c r="BX41" s="760"/>
      <c r="BY41" s="760"/>
      <c r="BZ41" s="760"/>
      <c r="CA41" s="760"/>
      <c r="CB41" s="769"/>
      <c r="CD41" s="694" t="s">
        <v>359</v>
      </c>
      <c r="CE41" s="695"/>
      <c r="CF41" s="695"/>
      <c r="CG41" s="695"/>
      <c r="CH41" s="695"/>
      <c r="CI41" s="695"/>
      <c r="CJ41" s="695"/>
      <c r="CK41" s="695"/>
      <c r="CL41" s="695"/>
      <c r="CM41" s="695"/>
      <c r="CN41" s="695"/>
      <c r="CO41" s="695"/>
      <c r="CP41" s="695"/>
      <c r="CQ41" s="696"/>
      <c r="CR41" s="679" t="s">
        <v>179</v>
      </c>
      <c r="CS41" s="715"/>
      <c r="CT41" s="715"/>
      <c r="CU41" s="715"/>
      <c r="CV41" s="715"/>
      <c r="CW41" s="715"/>
      <c r="CX41" s="715"/>
      <c r="CY41" s="716"/>
      <c r="CZ41" s="684" t="s">
        <v>257</v>
      </c>
      <c r="DA41" s="713"/>
      <c r="DB41" s="713"/>
      <c r="DC41" s="717"/>
      <c r="DD41" s="688" t="s">
        <v>179</v>
      </c>
      <c r="DE41" s="715"/>
      <c r="DF41" s="715"/>
      <c r="DG41" s="715"/>
      <c r="DH41" s="715"/>
      <c r="DI41" s="715"/>
      <c r="DJ41" s="715"/>
      <c r="DK41" s="716"/>
      <c r="DL41" s="774"/>
      <c r="DM41" s="775"/>
      <c r="DN41" s="775"/>
      <c r="DO41" s="775"/>
      <c r="DP41" s="775"/>
      <c r="DQ41" s="775"/>
      <c r="DR41" s="775"/>
      <c r="DS41" s="775"/>
      <c r="DT41" s="775"/>
      <c r="DU41" s="775"/>
      <c r="DV41" s="776"/>
      <c r="DW41" s="777"/>
      <c r="DX41" s="778"/>
      <c r="DY41" s="778"/>
      <c r="DZ41" s="778"/>
      <c r="EA41" s="778"/>
      <c r="EB41" s="778"/>
      <c r="EC41" s="779"/>
    </row>
    <row r="42" spans="2:133" ht="11.25" customHeight="1">
      <c r="B42" s="229" t="s">
        <v>360</v>
      </c>
      <c r="C42" s="229"/>
      <c r="D42" s="229"/>
      <c r="E42" s="229"/>
      <c r="F42" s="229"/>
      <c r="G42" s="229"/>
      <c r="H42" s="229"/>
      <c r="I42" s="229"/>
      <c r="J42" s="229"/>
      <c r="K42" s="229"/>
      <c r="L42" s="229"/>
      <c r="M42" s="229"/>
      <c r="N42" s="229"/>
      <c r="O42" s="229"/>
      <c r="P42" s="229"/>
      <c r="Q42" s="229"/>
      <c r="R42" s="237"/>
      <c r="S42" s="237"/>
      <c r="T42" s="237"/>
      <c r="U42" s="237"/>
      <c r="V42" s="237"/>
      <c r="W42" s="237"/>
      <c r="X42" s="237"/>
      <c r="Y42" s="237"/>
      <c r="Z42" s="237"/>
      <c r="AA42" s="237"/>
      <c r="AB42" s="237"/>
      <c r="AC42" s="237"/>
      <c r="AD42" s="237"/>
      <c r="AE42" s="237"/>
      <c r="AF42" s="237"/>
      <c r="AG42" s="237"/>
      <c r="AH42" s="237"/>
      <c r="AI42" s="237"/>
      <c r="AJ42" s="237"/>
      <c r="AK42" s="237"/>
      <c r="AL42" s="237"/>
      <c r="AM42" s="237"/>
      <c r="AN42" s="237"/>
      <c r="AO42" s="237"/>
      <c r="BV42" s="238"/>
      <c r="BW42" s="238"/>
      <c r="BX42" s="238"/>
      <c r="BY42" s="238"/>
      <c r="BZ42" s="238"/>
      <c r="CA42" s="238"/>
      <c r="CB42" s="238"/>
      <c r="CD42" s="676" t="s">
        <v>361</v>
      </c>
      <c r="CE42" s="677"/>
      <c r="CF42" s="677"/>
      <c r="CG42" s="677"/>
      <c r="CH42" s="677"/>
      <c r="CI42" s="677"/>
      <c r="CJ42" s="677"/>
      <c r="CK42" s="677"/>
      <c r="CL42" s="677"/>
      <c r="CM42" s="677"/>
      <c r="CN42" s="677"/>
      <c r="CO42" s="677"/>
      <c r="CP42" s="677"/>
      <c r="CQ42" s="678"/>
      <c r="CR42" s="679">
        <v>1446831</v>
      </c>
      <c r="CS42" s="680"/>
      <c r="CT42" s="680"/>
      <c r="CU42" s="680"/>
      <c r="CV42" s="680"/>
      <c r="CW42" s="680"/>
      <c r="CX42" s="680"/>
      <c r="CY42" s="681"/>
      <c r="CZ42" s="684">
        <v>8.6999999999999993</v>
      </c>
      <c r="DA42" s="685"/>
      <c r="DB42" s="685"/>
      <c r="DC42" s="780"/>
      <c r="DD42" s="688">
        <v>560318</v>
      </c>
      <c r="DE42" s="680"/>
      <c r="DF42" s="680"/>
      <c r="DG42" s="680"/>
      <c r="DH42" s="680"/>
      <c r="DI42" s="680"/>
      <c r="DJ42" s="680"/>
      <c r="DK42" s="681"/>
      <c r="DL42" s="774"/>
      <c r="DM42" s="775"/>
      <c r="DN42" s="775"/>
      <c r="DO42" s="775"/>
      <c r="DP42" s="775"/>
      <c r="DQ42" s="775"/>
      <c r="DR42" s="775"/>
      <c r="DS42" s="775"/>
      <c r="DT42" s="775"/>
      <c r="DU42" s="775"/>
      <c r="DV42" s="776"/>
      <c r="DW42" s="777"/>
      <c r="DX42" s="778"/>
      <c r="DY42" s="778"/>
      <c r="DZ42" s="778"/>
      <c r="EA42" s="778"/>
      <c r="EB42" s="778"/>
      <c r="EC42" s="779"/>
    </row>
    <row r="43" spans="2:133" ht="11.25" customHeight="1">
      <c r="B43" s="239" t="s">
        <v>362</v>
      </c>
      <c r="C43" s="229"/>
      <c r="D43" s="229"/>
      <c r="E43" s="229"/>
      <c r="F43" s="229"/>
      <c r="G43" s="229"/>
      <c r="H43" s="229"/>
      <c r="I43" s="229"/>
      <c r="J43" s="229"/>
      <c r="K43" s="229"/>
      <c r="L43" s="229"/>
      <c r="M43" s="229"/>
      <c r="N43" s="229"/>
      <c r="O43" s="229"/>
      <c r="P43" s="229"/>
      <c r="Q43" s="229"/>
      <c r="R43" s="237"/>
      <c r="S43" s="237"/>
      <c r="T43" s="237"/>
      <c r="U43" s="237"/>
      <c r="V43" s="237"/>
      <c r="W43" s="237"/>
      <c r="X43" s="237"/>
      <c r="Y43" s="237"/>
      <c r="Z43" s="237"/>
      <c r="AA43" s="237"/>
      <c r="AB43" s="237"/>
      <c r="AC43" s="237"/>
      <c r="AD43" s="237"/>
      <c r="AE43" s="237"/>
      <c r="AF43" s="237"/>
      <c r="AG43" s="237"/>
      <c r="AH43" s="237"/>
      <c r="AI43" s="237"/>
      <c r="AJ43" s="237"/>
      <c r="AK43" s="237"/>
      <c r="AL43" s="237"/>
      <c r="AM43" s="237"/>
      <c r="AN43" s="237"/>
      <c r="AO43" s="237"/>
      <c r="CD43" s="676" t="s">
        <v>363</v>
      </c>
      <c r="CE43" s="677"/>
      <c r="CF43" s="677"/>
      <c r="CG43" s="677"/>
      <c r="CH43" s="677"/>
      <c r="CI43" s="677"/>
      <c r="CJ43" s="677"/>
      <c r="CK43" s="677"/>
      <c r="CL43" s="677"/>
      <c r="CM43" s="677"/>
      <c r="CN43" s="677"/>
      <c r="CO43" s="677"/>
      <c r="CP43" s="677"/>
      <c r="CQ43" s="678"/>
      <c r="CR43" s="679">
        <v>34946</v>
      </c>
      <c r="CS43" s="715"/>
      <c r="CT43" s="715"/>
      <c r="CU43" s="715"/>
      <c r="CV43" s="715"/>
      <c r="CW43" s="715"/>
      <c r="CX43" s="715"/>
      <c r="CY43" s="716"/>
      <c r="CZ43" s="684">
        <v>0.2</v>
      </c>
      <c r="DA43" s="713"/>
      <c r="DB43" s="713"/>
      <c r="DC43" s="717"/>
      <c r="DD43" s="688">
        <v>34946</v>
      </c>
      <c r="DE43" s="715"/>
      <c r="DF43" s="715"/>
      <c r="DG43" s="715"/>
      <c r="DH43" s="715"/>
      <c r="DI43" s="715"/>
      <c r="DJ43" s="715"/>
      <c r="DK43" s="716"/>
      <c r="DL43" s="774"/>
      <c r="DM43" s="775"/>
      <c r="DN43" s="775"/>
      <c r="DO43" s="775"/>
      <c r="DP43" s="775"/>
      <c r="DQ43" s="775"/>
      <c r="DR43" s="775"/>
      <c r="DS43" s="775"/>
      <c r="DT43" s="775"/>
      <c r="DU43" s="775"/>
      <c r="DV43" s="776"/>
      <c r="DW43" s="777"/>
      <c r="DX43" s="778"/>
      <c r="DY43" s="778"/>
      <c r="DZ43" s="778"/>
      <c r="EA43" s="778"/>
      <c r="EB43" s="778"/>
      <c r="EC43" s="779"/>
    </row>
    <row r="44" spans="2:133" ht="11.25" customHeight="1">
      <c r="B44" s="240" t="s">
        <v>364</v>
      </c>
      <c r="CD44" s="791" t="s">
        <v>316</v>
      </c>
      <c r="CE44" s="792"/>
      <c r="CF44" s="676" t="s">
        <v>365</v>
      </c>
      <c r="CG44" s="677"/>
      <c r="CH44" s="677"/>
      <c r="CI44" s="677"/>
      <c r="CJ44" s="677"/>
      <c r="CK44" s="677"/>
      <c r="CL44" s="677"/>
      <c r="CM44" s="677"/>
      <c r="CN44" s="677"/>
      <c r="CO44" s="677"/>
      <c r="CP44" s="677"/>
      <c r="CQ44" s="678"/>
      <c r="CR44" s="679">
        <v>1305010</v>
      </c>
      <c r="CS44" s="680"/>
      <c r="CT44" s="680"/>
      <c r="CU44" s="680"/>
      <c r="CV44" s="680"/>
      <c r="CW44" s="680"/>
      <c r="CX44" s="680"/>
      <c r="CY44" s="681"/>
      <c r="CZ44" s="684">
        <v>7.8</v>
      </c>
      <c r="DA44" s="685"/>
      <c r="DB44" s="685"/>
      <c r="DC44" s="780"/>
      <c r="DD44" s="688">
        <v>437630</v>
      </c>
      <c r="DE44" s="680"/>
      <c r="DF44" s="680"/>
      <c r="DG44" s="680"/>
      <c r="DH44" s="680"/>
      <c r="DI44" s="680"/>
      <c r="DJ44" s="680"/>
      <c r="DK44" s="681"/>
      <c r="DL44" s="774"/>
      <c r="DM44" s="775"/>
      <c r="DN44" s="775"/>
      <c r="DO44" s="775"/>
      <c r="DP44" s="775"/>
      <c r="DQ44" s="775"/>
      <c r="DR44" s="775"/>
      <c r="DS44" s="775"/>
      <c r="DT44" s="775"/>
      <c r="DU44" s="775"/>
      <c r="DV44" s="776"/>
      <c r="DW44" s="777"/>
      <c r="DX44" s="778"/>
      <c r="DY44" s="778"/>
      <c r="DZ44" s="778"/>
      <c r="EA44" s="778"/>
      <c r="EB44" s="778"/>
      <c r="EC44" s="779"/>
    </row>
    <row r="45" spans="2:133" ht="11.25" customHeight="1">
      <c r="CD45" s="793"/>
      <c r="CE45" s="794"/>
      <c r="CF45" s="676" t="s">
        <v>366</v>
      </c>
      <c r="CG45" s="677"/>
      <c r="CH45" s="677"/>
      <c r="CI45" s="677"/>
      <c r="CJ45" s="677"/>
      <c r="CK45" s="677"/>
      <c r="CL45" s="677"/>
      <c r="CM45" s="677"/>
      <c r="CN45" s="677"/>
      <c r="CO45" s="677"/>
      <c r="CP45" s="677"/>
      <c r="CQ45" s="678"/>
      <c r="CR45" s="679">
        <v>528049</v>
      </c>
      <c r="CS45" s="715"/>
      <c r="CT45" s="715"/>
      <c r="CU45" s="715"/>
      <c r="CV45" s="715"/>
      <c r="CW45" s="715"/>
      <c r="CX45" s="715"/>
      <c r="CY45" s="716"/>
      <c r="CZ45" s="684">
        <v>3.2</v>
      </c>
      <c r="DA45" s="713"/>
      <c r="DB45" s="713"/>
      <c r="DC45" s="717"/>
      <c r="DD45" s="688">
        <v>38783</v>
      </c>
      <c r="DE45" s="715"/>
      <c r="DF45" s="715"/>
      <c r="DG45" s="715"/>
      <c r="DH45" s="715"/>
      <c r="DI45" s="715"/>
      <c r="DJ45" s="715"/>
      <c r="DK45" s="716"/>
      <c r="DL45" s="774"/>
      <c r="DM45" s="775"/>
      <c r="DN45" s="775"/>
      <c r="DO45" s="775"/>
      <c r="DP45" s="775"/>
      <c r="DQ45" s="775"/>
      <c r="DR45" s="775"/>
      <c r="DS45" s="775"/>
      <c r="DT45" s="775"/>
      <c r="DU45" s="775"/>
      <c r="DV45" s="776"/>
      <c r="DW45" s="777"/>
      <c r="DX45" s="778"/>
      <c r="DY45" s="778"/>
      <c r="DZ45" s="778"/>
      <c r="EA45" s="778"/>
      <c r="EB45" s="778"/>
      <c r="EC45" s="779"/>
    </row>
    <row r="46" spans="2:133" ht="11.25" customHeight="1">
      <c r="CD46" s="793"/>
      <c r="CE46" s="794"/>
      <c r="CF46" s="676" t="s">
        <v>367</v>
      </c>
      <c r="CG46" s="677"/>
      <c r="CH46" s="677"/>
      <c r="CI46" s="677"/>
      <c r="CJ46" s="677"/>
      <c r="CK46" s="677"/>
      <c r="CL46" s="677"/>
      <c r="CM46" s="677"/>
      <c r="CN46" s="677"/>
      <c r="CO46" s="677"/>
      <c r="CP46" s="677"/>
      <c r="CQ46" s="678"/>
      <c r="CR46" s="679">
        <v>659747</v>
      </c>
      <c r="CS46" s="680"/>
      <c r="CT46" s="680"/>
      <c r="CU46" s="680"/>
      <c r="CV46" s="680"/>
      <c r="CW46" s="680"/>
      <c r="CX46" s="680"/>
      <c r="CY46" s="681"/>
      <c r="CZ46" s="684">
        <v>4</v>
      </c>
      <c r="DA46" s="685"/>
      <c r="DB46" s="685"/>
      <c r="DC46" s="780"/>
      <c r="DD46" s="688">
        <v>370194</v>
      </c>
      <c r="DE46" s="680"/>
      <c r="DF46" s="680"/>
      <c r="DG46" s="680"/>
      <c r="DH46" s="680"/>
      <c r="DI46" s="680"/>
      <c r="DJ46" s="680"/>
      <c r="DK46" s="681"/>
      <c r="DL46" s="774"/>
      <c r="DM46" s="775"/>
      <c r="DN46" s="775"/>
      <c r="DO46" s="775"/>
      <c r="DP46" s="775"/>
      <c r="DQ46" s="775"/>
      <c r="DR46" s="775"/>
      <c r="DS46" s="775"/>
      <c r="DT46" s="775"/>
      <c r="DU46" s="775"/>
      <c r="DV46" s="776"/>
      <c r="DW46" s="777"/>
      <c r="DX46" s="778"/>
      <c r="DY46" s="778"/>
      <c r="DZ46" s="778"/>
      <c r="EA46" s="778"/>
      <c r="EB46" s="778"/>
      <c r="EC46" s="779"/>
    </row>
    <row r="47" spans="2:133" ht="11.25" customHeight="1">
      <c r="CD47" s="793"/>
      <c r="CE47" s="794"/>
      <c r="CF47" s="676" t="s">
        <v>368</v>
      </c>
      <c r="CG47" s="677"/>
      <c r="CH47" s="677"/>
      <c r="CI47" s="677"/>
      <c r="CJ47" s="677"/>
      <c r="CK47" s="677"/>
      <c r="CL47" s="677"/>
      <c r="CM47" s="677"/>
      <c r="CN47" s="677"/>
      <c r="CO47" s="677"/>
      <c r="CP47" s="677"/>
      <c r="CQ47" s="678"/>
      <c r="CR47" s="679">
        <v>141821</v>
      </c>
      <c r="CS47" s="715"/>
      <c r="CT47" s="715"/>
      <c r="CU47" s="715"/>
      <c r="CV47" s="715"/>
      <c r="CW47" s="715"/>
      <c r="CX47" s="715"/>
      <c r="CY47" s="716"/>
      <c r="CZ47" s="684">
        <v>0.8</v>
      </c>
      <c r="DA47" s="713"/>
      <c r="DB47" s="713"/>
      <c r="DC47" s="717"/>
      <c r="DD47" s="688">
        <v>122688</v>
      </c>
      <c r="DE47" s="715"/>
      <c r="DF47" s="715"/>
      <c r="DG47" s="715"/>
      <c r="DH47" s="715"/>
      <c r="DI47" s="715"/>
      <c r="DJ47" s="715"/>
      <c r="DK47" s="716"/>
      <c r="DL47" s="774"/>
      <c r="DM47" s="775"/>
      <c r="DN47" s="775"/>
      <c r="DO47" s="775"/>
      <c r="DP47" s="775"/>
      <c r="DQ47" s="775"/>
      <c r="DR47" s="775"/>
      <c r="DS47" s="775"/>
      <c r="DT47" s="775"/>
      <c r="DU47" s="775"/>
      <c r="DV47" s="776"/>
      <c r="DW47" s="777"/>
      <c r="DX47" s="778"/>
      <c r="DY47" s="778"/>
      <c r="DZ47" s="778"/>
      <c r="EA47" s="778"/>
      <c r="EB47" s="778"/>
      <c r="EC47" s="779"/>
    </row>
    <row r="48" spans="2:133">
      <c r="CD48" s="795"/>
      <c r="CE48" s="796"/>
      <c r="CF48" s="676" t="s">
        <v>369</v>
      </c>
      <c r="CG48" s="677"/>
      <c r="CH48" s="677"/>
      <c r="CI48" s="677"/>
      <c r="CJ48" s="677"/>
      <c r="CK48" s="677"/>
      <c r="CL48" s="677"/>
      <c r="CM48" s="677"/>
      <c r="CN48" s="677"/>
      <c r="CO48" s="677"/>
      <c r="CP48" s="677"/>
      <c r="CQ48" s="678"/>
      <c r="CR48" s="679" t="s">
        <v>179</v>
      </c>
      <c r="CS48" s="680"/>
      <c r="CT48" s="680"/>
      <c r="CU48" s="680"/>
      <c r="CV48" s="680"/>
      <c r="CW48" s="680"/>
      <c r="CX48" s="680"/>
      <c r="CY48" s="681"/>
      <c r="CZ48" s="684" t="s">
        <v>253</v>
      </c>
      <c r="DA48" s="685"/>
      <c r="DB48" s="685"/>
      <c r="DC48" s="780"/>
      <c r="DD48" s="688" t="s">
        <v>179</v>
      </c>
      <c r="DE48" s="680"/>
      <c r="DF48" s="680"/>
      <c r="DG48" s="680"/>
      <c r="DH48" s="680"/>
      <c r="DI48" s="680"/>
      <c r="DJ48" s="680"/>
      <c r="DK48" s="681"/>
      <c r="DL48" s="774"/>
      <c r="DM48" s="775"/>
      <c r="DN48" s="775"/>
      <c r="DO48" s="775"/>
      <c r="DP48" s="775"/>
      <c r="DQ48" s="775"/>
      <c r="DR48" s="775"/>
      <c r="DS48" s="775"/>
      <c r="DT48" s="775"/>
      <c r="DU48" s="775"/>
      <c r="DV48" s="776"/>
      <c r="DW48" s="777"/>
      <c r="DX48" s="778"/>
      <c r="DY48" s="778"/>
      <c r="DZ48" s="778"/>
      <c r="EA48" s="778"/>
      <c r="EB48" s="778"/>
      <c r="EC48" s="779"/>
    </row>
    <row r="49" spans="82:133" ht="11.25" customHeight="1">
      <c r="CD49" s="724" t="s">
        <v>370</v>
      </c>
      <c r="CE49" s="725"/>
      <c r="CF49" s="725"/>
      <c r="CG49" s="725"/>
      <c r="CH49" s="725"/>
      <c r="CI49" s="725"/>
      <c r="CJ49" s="725"/>
      <c r="CK49" s="725"/>
      <c r="CL49" s="725"/>
      <c r="CM49" s="725"/>
      <c r="CN49" s="725"/>
      <c r="CO49" s="725"/>
      <c r="CP49" s="725"/>
      <c r="CQ49" s="726"/>
      <c r="CR49" s="759">
        <v>16702148</v>
      </c>
      <c r="CS49" s="749"/>
      <c r="CT49" s="749"/>
      <c r="CU49" s="749"/>
      <c r="CV49" s="749"/>
      <c r="CW49" s="749"/>
      <c r="CX49" s="749"/>
      <c r="CY49" s="781"/>
      <c r="CZ49" s="764">
        <v>100</v>
      </c>
      <c r="DA49" s="782"/>
      <c r="DB49" s="782"/>
      <c r="DC49" s="783"/>
      <c r="DD49" s="784">
        <v>11275166</v>
      </c>
      <c r="DE49" s="749"/>
      <c r="DF49" s="749"/>
      <c r="DG49" s="749"/>
      <c r="DH49" s="749"/>
      <c r="DI49" s="749"/>
      <c r="DJ49" s="749"/>
      <c r="DK49" s="781"/>
      <c r="DL49" s="785"/>
      <c r="DM49" s="786"/>
      <c r="DN49" s="786"/>
      <c r="DO49" s="786"/>
      <c r="DP49" s="786"/>
      <c r="DQ49" s="786"/>
      <c r="DR49" s="786"/>
      <c r="DS49" s="786"/>
      <c r="DT49" s="786"/>
      <c r="DU49" s="786"/>
      <c r="DV49" s="787"/>
      <c r="DW49" s="788"/>
      <c r="DX49" s="789"/>
      <c r="DY49" s="789"/>
      <c r="DZ49" s="789"/>
      <c r="EA49" s="789"/>
      <c r="EB49" s="789"/>
      <c r="EC49" s="790"/>
    </row>
    <row r="50" spans="82:133" hidden="1"/>
    <row r="51" spans="82:133" hidden="1"/>
    <row r="52" spans="82:133" hidden="1"/>
    <row r="53" spans="82:133" hidden="1"/>
  </sheetData>
  <sheetProtection algorithmName="SHA-512" hashValue="0Vtrbk9T47NwjFpYKlnV6tI5Bw8IeXN95WW/iYp/rPwuNPUJsigHnpIhUZRt78cveEixj4Vw2hIKwy0fp0WKQw==" saltValue="EaCfoeiO/LylREXuz/a+2w==" spinCount="100000" sheet="1" objects="1" scenarios="1"/>
  <mergeCells count="582">
    <mergeCell ref="DW47:EC47"/>
    <mergeCell ref="DW44:EC44"/>
    <mergeCell ref="CF45:CQ45"/>
    <mergeCell ref="CR45:CY45"/>
    <mergeCell ref="DW45:EC45"/>
    <mergeCell ref="CF44:CQ44"/>
    <mergeCell ref="CR44:CY44"/>
    <mergeCell ref="CZ44:DC44"/>
    <mergeCell ref="DD44:DK44"/>
    <mergeCell ref="DL44:DV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CF46:CQ46"/>
    <mergeCell ref="CR46:CY46"/>
    <mergeCell ref="CZ46:DC46"/>
    <mergeCell ref="DD46:DK46"/>
    <mergeCell ref="DD47:DK47"/>
    <mergeCell ref="DL47:DV47"/>
    <mergeCell ref="CD43:CQ43"/>
    <mergeCell ref="CR43:CY43"/>
    <mergeCell ref="CZ43:DC43"/>
    <mergeCell ref="DD43:DK43"/>
    <mergeCell ref="DL43:DV43"/>
    <mergeCell ref="CZ45:DC45"/>
    <mergeCell ref="DD45:DK45"/>
    <mergeCell ref="DL45:DV45"/>
    <mergeCell ref="DW43:EC43"/>
    <mergeCell ref="DD41:DK41"/>
    <mergeCell ref="DL41:DV41"/>
    <mergeCell ref="DW41:EC41"/>
    <mergeCell ref="CD42:CQ42"/>
    <mergeCell ref="CR42:CY42"/>
    <mergeCell ref="CZ42:DC42"/>
    <mergeCell ref="DD42:DK42"/>
    <mergeCell ref="DL42:DV42"/>
    <mergeCell ref="DW42:EC42"/>
    <mergeCell ref="DD38:DK38"/>
    <mergeCell ref="DD39:DK39"/>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39:AY39"/>
    <mergeCell ref="AZ39:BF39"/>
    <mergeCell ref="BG39:BK41"/>
    <mergeCell ref="BM39:BU39"/>
    <mergeCell ref="BV39:CB39"/>
    <mergeCell ref="CD39:CQ39"/>
    <mergeCell ref="CR39:CY39"/>
    <mergeCell ref="CZ39:DC39"/>
    <mergeCell ref="BG38:BU38"/>
    <mergeCell ref="BV38:CB38"/>
    <mergeCell ref="CD38:CQ38"/>
    <mergeCell ref="CR38:CY38"/>
    <mergeCell ref="CZ38:DC38"/>
    <mergeCell ref="AQ41:AY41"/>
    <mergeCell ref="AZ41:BF41"/>
    <mergeCell ref="BM41:BU41"/>
    <mergeCell ref="BV41:CB41"/>
    <mergeCell ref="CD41:CQ41"/>
    <mergeCell ref="CR41:CY41"/>
    <mergeCell ref="CZ41:DC41"/>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R29:CY29"/>
    <mergeCell ref="CZ29:DC29"/>
    <mergeCell ref="DD29:DK29"/>
    <mergeCell ref="CZ30:DC30"/>
    <mergeCell ref="DD30:DK30"/>
    <mergeCell ref="BR31:BW31"/>
    <mergeCell ref="BX31:CB31"/>
    <mergeCell ref="CF31:CQ31"/>
    <mergeCell ref="CR31:CY31"/>
    <mergeCell ref="CZ31:DC31"/>
    <mergeCell ref="DD31:DK31"/>
    <mergeCell ref="CZ32:DC32"/>
    <mergeCell ref="DD32:DK32"/>
    <mergeCell ref="B30:Q30"/>
    <mergeCell ref="R30:Y30"/>
    <mergeCell ref="Z30:AC30"/>
    <mergeCell ref="AD30:AK30"/>
    <mergeCell ref="AL30:AO30"/>
    <mergeCell ref="AP30:AS32"/>
    <mergeCell ref="AT30:AT32"/>
    <mergeCell ref="AX30:BF30"/>
    <mergeCell ref="BR29:CB29"/>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Normal="100" zoomScaleSheetLayoutView="70" workbookViewId="0"/>
  </sheetViews>
  <sheetFormatPr defaultColWidth="0" defaultRowHeight="13.5" zeroHeight="1"/>
  <cols>
    <col min="1" max="130" width="2.75" style="289" customWidth="1"/>
    <col min="131" max="131" width="1.625" style="289" customWidth="1"/>
    <col min="132" max="16384" width="9" style="289" hidden="1"/>
  </cols>
  <sheetData>
    <row r="1" spans="1:131" s="247" customFormat="1" ht="11.25" customHeight="1" thickBot="1">
      <c r="A1" s="242"/>
      <c r="B1" s="242"/>
      <c r="C1" s="242"/>
      <c r="D1" s="242"/>
      <c r="E1" s="242"/>
      <c r="F1" s="242"/>
      <c r="G1" s="242"/>
      <c r="H1" s="242"/>
      <c r="I1" s="242"/>
      <c r="J1" s="242"/>
      <c r="K1" s="242"/>
      <c r="L1" s="242"/>
      <c r="M1" s="242"/>
      <c r="N1" s="243"/>
      <c r="O1" s="243"/>
      <c r="P1" s="243"/>
      <c r="Q1" s="243"/>
      <c r="R1" s="243"/>
      <c r="S1" s="243"/>
      <c r="T1" s="243"/>
      <c r="U1" s="243"/>
      <c r="V1" s="243"/>
      <c r="W1" s="243"/>
      <c r="X1" s="243"/>
      <c r="Y1" s="243"/>
      <c r="Z1" s="243"/>
      <c r="AA1" s="243"/>
      <c r="AB1" s="243"/>
      <c r="AC1" s="243"/>
      <c r="AD1" s="243"/>
      <c r="AE1" s="243"/>
      <c r="AF1" s="243"/>
      <c r="AG1" s="243"/>
      <c r="AH1" s="243"/>
      <c r="AI1" s="243"/>
      <c r="AJ1" s="243"/>
      <c r="AK1" s="243"/>
      <c r="AL1" s="243"/>
      <c r="AM1" s="243"/>
      <c r="AN1" s="243"/>
      <c r="AO1" s="243"/>
      <c r="AP1" s="243"/>
      <c r="AQ1" s="243"/>
      <c r="AR1" s="243"/>
      <c r="AS1" s="243"/>
      <c r="AT1" s="243"/>
      <c r="AU1" s="243"/>
      <c r="AV1" s="243"/>
      <c r="AW1" s="243"/>
      <c r="AX1" s="243"/>
      <c r="AY1" s="243"/>
      <c r="AZ1" s="243"/>
      <c r="BA1" s="243"/>
      <c r="BB1" s="243"/>
      <c r="BC1" s="243"/>
      <c r="BD1" s="243"/>
      <c r="BE1" s="243"/>
      <c r="BF1" s="243"/>
      <c r="BG1" s="243"/>
      <c r="BH1" s="243"/>
      <c r="BI1" s="243"/>
      <c r="BJ1" s="243"/>
      <c r="BK1" s="243"/>
      <c r="BL1" s="243"/>
      <c r="BM1" s="243"/>
      <c r="BN1" s="243"/>
      <c r="BO1" s="243"/>
      <c r="BP1" s="243"/>
      <c r="BQ1" s="243"/>
      <c r="BR1" s="243"/>
      <c r="BS1" s="243"/>
      <c r="BT1" s="243"/>
      <c r="BU1" s="243"/>
      <c r="BV1" s="243"/>
      <c r="BW1" s="243"/>
      <c r="BX1" s="243"/>
      <c r="BY1" s="243"/>
      <c r="BZ1" s="243"/>
      <c r="CA1" s="243"/>
      <c r="CB1" s="243"/>
      <c r="CC1" s="243"/>
      <c r="CD1" s="243"/>
      <c r="CE1" s="243"/>
      <c r="CF1" s="243"/>
      <c r="CG1" s="243"/>
      <c r="CH1" s="243"/>
      <c r="CI1" s="243"/>
      <c r="CJ1" s="243"/>
      <c r="CK1" s="243"/>
      <c r="CL1" s="243"/>
      <c r="CM1" s="243"/>
      <c r="CN1" s="243"/>
      <c r="CO1" s="243"/>
      <c r="CP1" s="243"/>
      <c r="CQ1" s="243"/>
      <c r="CR1" s="243"/>
      <c r="CS1" s="243"/>
      <c r="CT1" s="243"/>
      <c r="CU1" s="243"/>
      <c r="CV1" s="243"/>
      <c r="CW1" s="243"/>
      <c r="CX1" s="243"/>
      <c r="CY1" s="243"/>
      <c r="CZ1" s="243"/>
      <c r="DA1" s="243"/>
      <c r="DB1" s="243"/>
      <c r="DC1" s="243"/>
      <c r="DD1" s="243"/>
      <c r="DE1" s="243"/>
      <c r="DF1" s="243"/>
      <c r="DG1" s="243"/>
      <c r="DH1" s="243"/>
      <c r="DI1" s="243"/>
      <c r="DJ1" s="243"/>
      <c r="DK1" s="243"/>
      <c r="DL1" s="243"/>
      <c r="DM1" s="243"/>
      <c r="DN1" s="243"/>
      <c r="DO1" s="243"/>
      <c r="DP1" s="244"/>
      <c r="DQ1" s="245"/>
      <c r="DR1" s="245"/>
      <c r="DS1" s="245"/>
      <c r="DT1" s="245"/>
      <c r="DU1" s="245"/>
      <c r="DV1" s="245"/>
      <c r="DW1" s="245"/>
      <c r="DX1" s="245"/>
      <c r="DY1" s="245"/>
      <c r="DZ1" s="245"/>
      <c r="EA1" s="246"/>
    </row>
    <row r="2" spans="1:131" s="251" customFormat="1" ht="26.25" customHeight="1" thickBot="1">
      <c r="A2" s="248" t="s">
        <v>371</v>
      </c>
      <c r="B2" s="249"/>
      <c r="C2" s="249"/>
      <c r="D2" s="249"/>
      <c r="E2" s="249"/>
      <c r="F2" s="249"/>
      <c r="G2" s="249"/>
      <c r="H2" s="249"/>
      <c r="I2" s="249"/>
      <c r="J2" s="249"/>
      <c r="K2" s="249"/>
      <c r="L2" s="249"/>
      <c r="M2" s="249"/>
      <c r="N2" s="249"/>
      <c r="O2" s="249"/>
      <c r="P2" s="249"/>
      <c r="Q2" s="249"/>
      <c r="R2" s="249"/>
      <c r="S2" s="249"/>
      <c r="T2" s="249"/>
      <c r="U2" s="249"/>
      <c r="V2" s="249"/>
      <c r="W2" s="249"/>
      <c r="X2" s="249"/>
      <c r="Y2" s="249"/>
      <c r="Z2" s="249"/>
      <c r="AA2" s="249"/>
      <c r="AB2" s="249"/>
      <c r="AC2" s="249"/>
      <c r="AD2" s="249"/>
      <c r="AE2" s="249"/>
      <c r="AF2" s="249"/>
      <c r="AG2" s="249"/>
      <c r="AH2" s="249"/>
      <c r="AI2" s="249"/>
      <c r="AJ2" s="249"/>
      <c r="AK2" s="249"/>
      <c r="AL2" s="249"/>
      <c r="AM2" s="249"/>
      <c r="AN2" s="249"/>
      <c r="AO2" s="249"/>
      <c r="AP2" s="249"/>
      <c r="AQ2" s="249"/>
      <c r="AR2" s="249"/>
      <c r="AS2" s="249"/>
      <c r="AT2" s="249"/>
      <c r="AU2" s="249"/>
      <c r="AV2" s="249"/>
      <c r="AW2" s="249"/>
      <c r="AX2" s="249"/>
      <c r="AY2" s="249"/>
      <c r="AZ2" s="249"/>
      <c r="BA2" s="249"/>
      <c r="BB2" s="249"/>
      <c r="BC2" s="249"/>
      <c r="BD2" s="249"/>
      <c r="BE2" s="249"/>
      <c r="BF2" s="249"/>
      <c r="BG2" s="249"/>
      <c r="BH2" s="249"/>
      <c r="BI2" s="249"/>
      <c r="BJ2" s="249"/>
      <c r="BK2" s="249"/>
      <c r="BL2" s="249"/>
      <c r="BM2" s="249"/>
      <c r="BN2" s="249"/>
      <c r="BO2" s="249"/>
      <c r="BP2" s="249"/>
      <c r="BQ2" s="249"/>
      <c r="BR2" s="249"/>
      <c r="BS2" s="249"/>
      <c r="BT2" s="249"/>
      <c r="BU2" s="249"/>
      <c r="BV2" s="249"/>
      <c r="BW2" s="249"/>
      <c r="BX2" s="249"/>
      <c r="BY2" s="249"/>
      <c r="BZ2" s="249"/>
      <c r="CA2" s="249"/>
      <c r="CB2" s="249"/>
      <c r="CC2" s="249"/>
      <c r="CD2" s="249"/>
      <c r="CE2" s="249"/>
      <c r="CF2" s="249"/>
      <c r="CG2" s="249"/>
      <c r="CH2" s="249"/>
      <c r="CI2" s="249"/>
      <c r="CJ2" s="249"/>
      <c r="CK2" s="249"/>
      <c r="CL2" s="249"/>
      <c r="CM2" s="249"/>
      <c r="CN2" s="249"/>
      <c r="CO2" s="249"/>
      <c r="CP2" s="249"/>
      <c r="CQ2" s="249"/>
      <c r="CR2" s="249"/>
      <c r="CS2" s="249"/>
      <c r="CT2" s="249"/>
      <c r="CU2" s="249"/>
      <c r="CV2" s="249"/>
      <c r="CW2" s="249"/>
      <c r="CX2" s="249"/>
      <c r="CY2" s="249"/>
      <c r="CZ2" s="249"/>
      <c r="DA2" s="249"/>
      <c r="DB2" s="249"/>
      <c r="DC2" s="249"/>
      <c r="DD2" s="249"/>
      <c r="DE2" s="249"/>
      <c r="DF2" s="249"/>
      <c r="DG2" s="249"/>
      <c r="DH2" s="249"/>
      <c r="DI2" s="249"/>
      <c r="DJ2" s="826" t="s">
        <v>372</v>
      </c>
      <c r="DK2" s="827"/>
      <c r="DL2" s="827"/>
      <c r="DM2" s="827"/>
      <c r="DN2" s="827"/>
      <c r="DO2" s="828"/>
      <c r="DP2" s="249"/>
      <c r="DQ2" s="826" t="s">
        <v>373</v>
      </c>
      <c r="DR2" s="827"/>
      <c r="DS2" s="827"/>
      <c r="DT2" s="827"/>
      <c r="DU2" s="827"/>
      <c r="DV2" s="827"/>
      <c r="DW2" s="827"/>
      <c r="DX2" s="827"/>
      <c r="DY2" s="827"/>
      <c r="DZ2" s="828"/>
      <c r="EA2" s="250"/>
    </row>
    <row r="3" spans="1:131" s="247" customFormat="1" ht="11.25" customHeight="1">
      <c r="A3" s="243"/>
      <c r="B3" s="243"/>
      <c r="C3" s="243"/>
      <c r="D3" s="243"/>
      <c r="E3" s="243"/>
      <c r="F3" s="243"/>
      <c r="G3" s="243"/>
      <c r="H3" s="243"/>
      <c r="I3" s="243"/>
      <c r="J3" s="243"/>
      <c r="K3" s="243"/>
      <c r="L3" s="243"/>
      <c r="M3" s="243"/>
      <c r="N3" s="243"/>
      <c r="O3" s="243"/>
      <c r="P3" s="243"/>
      <c r="Q3" s="243"/>
      <c r="R3" s="243"/>
      <c r="S3" s="243"/>
      <c r="T3" s="243"/>
      <c r="U3" s="243"/>
      <c r="V3" s="243"/>
      <c r="W3" s="243"/>
      <c r="X3" s="243"/>
      <c r="Y3" s="243"/>
      <c r="Z3" s="243"/>
      <c r="AA3" s="243"/>
      <c r="AB3" s="243"/>
      <c r="AC3" s="243"/>
      <c r="AD3" s="243"/>
      <c r="AE3" s="243"/>
      <c r="AF3" s="243"/>
      <c r="AG3" s="243"/>
      <c r="AH3" s="243"/>
      <c r="AI3" s="243"/>
      <c r="AJ3" s="243"/>
      <c r="AK3" s="243"/>
      <c r="AL3" s="243"/>
      <c r="AM3" s="243"/>
      <c r="AN3" s="243"/>
      <c r="AO3" s="243"/>
      <c r="AP3" s="243"/>
      <c r="AQ3" s="243"/>
      <c r="AR3" s="243"/>
      <c r="AS3" s="243"/>
      <c r="AT3" s="243"/>
      <c r="AU3" s="243"/>
      <c r="AV3" s="243"/>
      <c r="AW3" s="243"/>
      <c r="AX3" s="243"/>
      <c r="AY3" s="243"/>
      <c r="AZ3" s="243"/>
      <c r="BA3" s="243"/>
      <c r="BB3" s="243"/>
      <c r="BC3" s="243"/>
      <c r="BD3" s="243"/>
      <c r="BE3" s="243"/>
      <c r="BF3" s="243"/>
      <c r="BG3" s="243"/>
      <c r="BH3" s="243"/>
      <c r="BI3" s="243"/>
      <c r="BJ3" s="243"/>
      <c r="BK3" s="243"/>
      <c r="BL3" s="243"/>
      <c r="BM3" s="243"/>
      <c r="BN3" s="243"/>
      <c r="BO3" s="243"/>
      <c r="BP3" s="243"/>
      <c r="BQ3" s="243"/>
      <c r="BR3" s="243"/>
      <c r="BS3" s="243"/>
      <c r="BT3" s="243"/>
      <c r="BU3" s="243"/>
      <c r="BV3" s="243"/>
      <c r="BW3" s="243"/>
      <c r="BX3" s="243"/>
      <c r="BY3" s="243"/>
      <c r="BZ3" s="243"/>
      <c r="CA3" s="243"/>
      <c r="CB3" s="243"/>
      <c r="CC3" s="243"/>
      <c r="CD3" s="243"/>
      <c r="CE3" s="243"/>
      <c r="CF3" s="243"/>
      <c r="CG3" s="243"/>
      <c r="CH3" s="243"/>
      <c r="CI3" s="243"/>
      <c r="CJ3" s="243"/>
      <c r="CK3" s="243"/>
      <c r="CL3" s="243"/>
      <c r="CM3" s="243"/>
      <c r="CN3" s="243"/>
      <c r="CO3" s="243"/>
      <c r="CP3" s="243"/>
      <c r="CQ3" s="243"/>
      <c r="CR3" s="243"/>
      <c r="CS3" s="243"/>
      <c r="CT3" s="243"/>
      <c r="CU3" s="243"/>
      <c r="CV3" s="243"/>
      <c r="CW3" s="243"/>
      <c r="CX3" s="243"/>
      <c r="CY3" s="243"/>
      <c r="CZ3" s="243"/>
      <c r="DA3" s="243"/>
      <c r="DB3" s="243"/>
      <c r="DC3" s="243"/>
      <c r="DD3" s="243"/>
      <c r="DE3" s="243"/>
      <c r="DF3" s="243"/>
      <c r="DG3" s="243"/>
      <c r="DH3" s="243"/>
      <c r="DI3" s="243"/>
      <c r="DJ3" s="243"/>
      <c r="DK3" s="243"/>
      <c r="DL3" s="243"/>
      <c r="DM3" s="243"/>
      <c r="DN3" s="243"/>
      <c r="DO3" s="243"/>
      <c r="DP3" s="243"/>
      <c r="DQ3" s="243"/>
      <c r="DR3" s="243"/>
      <c r="DS3" s="243"/>
      <c r="DT3" s="243"/>
      <c r="DU3" s="243"/>
      <c r="DV3" s="243"/>
      <c r="DW3" s="243"/>
      <c r="DX3" s="243"/>
      <c r="DY3" s="243"/>
      <c r="DZ3" s="243"/>
      <c r="EA3" s="246"/>
    </row>
    <row r="4" spans="1:131" s="255" customFormat="1" ht="26.25" customHeight="1" thickBot="1">
      <c r="A4" s="829" t="s">
        <v>374</v>
      </c>
      <c r="B4" s="829"/>
      <c r="C4" s="829"/>
      <c r="D4" s="829"/>
      <c r="E4" s="829"/>
      <c r="F4" s="829"/>
      <c r="G4" s="829"/>
      <c r="H4" s="829"/>
      <c r="I4" s="829"/>
      <c r="J4" s="829"/>
      <c r="K4" s="829"/>
      <c r="L4" s="829"/>
      <c r="M4" s="829"/>
      <c r="N4" s="829"/>
      <c r="O4" s="829"/>
      <c r="P4" s="829"/>
      <c r="Q4" s="829"/>
      <c r="R4" s="829"/>
      <c r="S4" s="829"/>
      <c r="T4" s="829"/>
      <c r="U4" s="829"/>
      <c r="V4" s="829"/>
      <c r="W4" s="829"/>
      <c r="X4" s="829"/>
      <c r="Y4" s="829"/>
      <c r="Z4" s="829"/>
      <c r="AA4" s="829"/>
      <c r="AB4" s="829"/>
      <c r="AC4" s="829"/>
      <c r="AD4" s="829"/>
      <c r="AE4" s="829"/>
      <c r="AF4" s="829"/>
      <c r="AG4" s="829"/>
      <c r="AH4" s="829"/>
      <c r="AI4" s="829"/>
      <c r="AJ4" s="829"/>
      <c r="AK4" s="829"/>
      <c r="AL4" s="829"/>
      <c r="AM4" s="829"/>
      <c r="AN4" s="829"/>
      <c r="AO4" s="829"/>
      <c r="AP4" s="829"/>
      <c r="AQ4" s="829"/>
      <c r="AR4" s="829"/>
      <c r="AS4" s="829"/>
      <c r="AT4" s="829"/>
      <c r="AU4" s="829"/>
      <c r="AV4" s="829"/>
      <c r="AW4" s="829"/>
      <c r="AX4" s="829"/>
      <c r="AY4" s="829"/>
      <c r="AZ4" s="252"/>
      <c r="BA4" s="252"/>
      <c r="BB4" s="252"/>
      <c r="BC4" s="252"/>
      <c r="BD4" s="252"/>
      <c r="BE4" s="253"/>
      <c r="BF4" s="253"/>
      <c r="BG4" s="253"/>
      <c r="BH4" s="253"/>
      <c r="BI4" s="253"/>
      <c r="BJ4" s="253"/>
      <c r="BK4" s="253"/>
      <c r="BL4" s="253"/>
      <c r="BM4" s="253"/>
      <c r="BN4" s="253"/>
      <c r="BO4" s="253"/>
      <c r="BP4" s="253"/>
      <c r="BQ4" s="252" t="s">
        <v>375</v>
      </c>
      <c r="BR4" s="252"/>
      <c r="BS4" s="252"/>
      <c r="BT4" s="252"/>
      <c r="BU4" s="252"/>
      <c r="BV4" s="252"/>
      <c r="BW4" s="252"/>
      <c r="BX4" s="252"/>
      <c r="BY4" s="252"/>
      <c r="BZ4" s="252"/>
      <c r="CA4" s="252"/>
      <c r="CB4" s="252"/>
      <c r="CC4" s="252"/>
      <c r="CD4" s="252"/>
      <c r="CE4" s="252"/>
      <c r="CF4" s="252"/>
      <c r="CG4" s="252"/>
      <c r="CH4" s="252"/>
      <c r="CI4" s="252"/>
      <c r="CJ4" s="252"/>
      <c r="CK4" s="252"/>
      <c r="CL4" s="252"/>
      <c r="CM4" s="252"/>
      <c r="CN4" s="252"/>
      <c r="CO4" s="252"/>
      <c r="CP4" s="252"/>
      <c r="CQ4" s="252"/>
      <c r="CR4" s="252"/>
      <c r="CS4" s="252"/>
      <c r="CT4" s="252"/>
      <c r="CU4" s="252"/>
      <c r="CV4" s="252"/>
      <c r="CW4" s="252"/>
      <c r="CX4" s="252"/>
      <c r="CY4" s="252"/>
      <c r="CZ4" s="252"/>
      <c r="DA4" s="252"/>
      <c r="DB4" s="252"/>
      <c r="DC4" s="252"/>
      <c r="DD4" s="252"/>
      <c r="DE4" s="252"/>
      <c r="DF4" s="252"/>
      <c r="DG4" s="252"/>
      <c r="DH4" s="252"/>
      <c r="DI4" s="252"/>
      <c r="DJ4" s="252"/>
      <c r="DK4" s="252"/>
      <c r="DL4" s="252"/>
      <c r="DM4" s="252"/>
      <c r="DN4" s="252"/>
      <c r="DO4" s="252"/>
      <c r="DP4" s="252"/>
      <c r="DQ4" s="252"/>
      <c r="DR4" s="252"/>
      <c r="DS4" s="252"/>
      <c r="DT4" s="252"/>
      <c r="DU4" s="252"/>
      <c r="DV4" s="252"/>
      <c r="DW4" s="252"/>
      <c r="DX4" s="252"/>
      <c r="DY4" s="252"/>
      <c r="DZ4" s="252"/>
      <c r="EA4" s="254"/>
    </row>
    <row r="5" spans="1:131" s="255" customFormat="1" ht="26.25" customHeight="1">
      <c r="A5" s="820" t="s">
        <v>376</v>
      </c>
      <c r="B5" s="821"/>
      <c r="C5" s="821"/>
      <c r="D5" s="821"/>
      <c r="E5" s="821"/>
      <c r="F5" s="821"/>
      <c r="G5" s="821"/>
      <c r="H5" s="821"/>
      <c r="I5" s="821"/>
      <c r="J5" s="821"/>
      <c r="K5" s="821"/>
      <c r="L5" s="821"/>
      <c r="M5" s="821"/>
      <c r="N5" s="821"/>
      <c r="O5" s="821"/>
      <c r="P5" s="822"/>
      <c r="Q5" s="797" t="s">
        <v>377</v>
      </c>
      <c r="R5" s="798"/>
      <c r="S5" s="798"/>
      <c r="T5" s="798"/>
      <c r="U5" s="799"/>
      <c r="V5" s="797" t="s">
        <v>378</v>
      </c>
      <c r="W5" s="798"/>
      <c r="X5" s="798"/>
      <c r="Y5" s="798"/>
      <c r="Z5" s="799"/>
      <c r="AA5" s="797" t="s">
        <v>379</v>
      </c>
      <c r="AB5" s="798"/>
      <c r="AC5" s="798"/>
      <c r="AD5" s="798"/>
      <c r="AE5" s="798"/>
      <c r="AF5" s="830" t="s">
        <v>380</v>
      </c>
      <c r="AG5" s="798"/>
      <c r="AH5" s="798"/>
      <c r="AI5" s="798"/>
      <c r="AJ5" s="809"/>
      <c r="AK5" s="798" t="s">
        <v>381</v>
      </c>
      <c r="AL5" s="798"/>
      <c r="AM5" s="798"/>
      <c r="AN5" s="798"/>
      <c r="AO5" s="799"/>
      <c r="AP5" s="797" t="s">
        <v>382</v>
      </c>
      <c r="AQ5" s="798"/>
      <c r="AR5" s="798"/>
      <c r="AS5" s="798"/>
      <c r="AT5" s="799"/>
      <c r="AU5" s="797" t="s">
        <v>383</v>
      </c>
      <c r="AV5" s="798"/>
      <c r="AW5" s="798"/>
      <c r="AX5" s="798"/>
      <c r="AY5" s="809"/>
      <c r="AZ5" s="256"/>
      <c r="BA5" s="256"/>
      <c r="BB5" s="256"/>
      <c r="BC5" s="256"/>
      <c r="BD5" s="256"/>
      <c r="BE5" s="257"/>
      <c r="BF5" s="257"/>
      <c r="BG5" s="257"/>
      <c r="BH5" s="257"/>
      <c r="BI5" s="257"/>
      <c r="BJ5" s="257"/>
      <c r="BK5" s="257"/>
      <c r="BL5" s="257"/>
      <c r="BM5" s="257"/>
      <c r="BN5" s="257"/>
      <c r="BO5" s="257"/>
      <c r="BP5" s="257"/>
      <c r="BQ5" s="820" t="s">
        <v>384</v>
      </c>
      <c r="BR5" s="821"/>
      <c r="BS5" s="821"/>
      <c r="BT5" s="821"/>
      <c r="BU5" s="821"/>
      <c r="BV5" s="821"/>
      <c r="BW5" s="821"/>
      <c r="BX5" s="821"/>
      <c r="BY5" s="821"/>
      <c r="BZ5" s="821"/>
      <c r="CA5" s="821"/>
      <c r="CB5" s="821"/>
      <c r="CC5" s="821"/>
      <c r="CD5" s="821"/>
      <c r="CE5" s="821"/>
      <c r="CF5" s="821"/>
      <c r="CG5" s="822"/>
      <c r="CH5" s="797" t="s">
        <v>385</v>
      </c>
      <c r="CI5" s="798"/>
      <c r="CJ5" s="798"/>
      <c r="CK5" s="798"/>
      <c r="CL5" s="799"/>
      <c r="CM5" s="797" t="s">
        <v>386</v>
      </c>
      <c r="CN5" s="798"/>
      <c r="CO5" s="798"/>
      <c r="CP5" s="798"/>
      <c r="CQ5" s="799"/>
      <c r="CR5" s="797" t="s">
        <v>387</v>
      </c>
      <c r="CS5" s="798"/>
      <c r="CT5" s="798"/>
      <c r="CU5" s="798"/>
      <c r="CV5" s="799"/>
      <c r="CW5" s="797" t="s">
        <v>388</v>
      </c>
      <c r="CX5" s="798"/>
      <c r="CY5" s="798"/>
      <c r="CZ5" s="798"/>
      <c r="DA5" s="799"/>
      <c r="DB5" s="797" t="s">
        <v>389</v>
      </c>
      <c r="DC5" s="798"/>
      <c r="DD5" s="798"/>
      <c r="DE5" s="798"/>
      <c r="DF5" s="799"/>
      <c r="DG5" s="803" t="s">
        <v>390</v>
      </c>
      <c r="DH5" s="804"/>
      <c r="DI5" s="804"/>
      <c r="DJ5" s="804"/>
      <c r="DK5" s="805"/>
      <c r="DL5" s="803" t="s">
        <v>391</v>
      </c>
      <c r="DM5" s="804"/>
      <c r="DN5" s="804"/>
      <c r="DO5" s="804"/>
      <c r="DP5" s="805"/>
      <c r="DQ5" s="797" t="s">
        <v>392</v>
      </c>
      <c r="DR5" s="798"/>
      <c r="DS5" s="798"/>
      <c r="DT5" s="798"/>
      <c r="DU5" s="799"/>
      <c r="DV5" s="797" t="s">
        <v>383</v>
      </c>
      <c r="DW5" s="798"/>
      <c r="DX5" s="798"/>
      <c r="DY5" s="798"/>
      <c r="DZ5" s="809"/>
      <c r="EA5" s="254"/>
    </row>
    <row r="6" spans="1:131" s="255" customFormat="1" ht="26.25" customHeight="1" thickBot="1">
      <c r="A6" s="823"/>
      <c r="B6" s="824"/>
      <c r="C6" s="824"/>
      <c r="D6" s="824"/>
      <c r="E6" s="824"/>
      <c r="F6" s="824"/>
      <c r="G6" s="824"/>
      <c r="H6" s="824"/>
      <c r="I6" s="824"/>
      <c r="J6" s="824"/>
      <c r="K6" s="824"/>
      <c r="L6" s="824"/>
      <c r="M6" s="824"/>
      <c r="N6" s="824"/>
      <c r="O6" s="824"/>
      <c r="P6" s="825"/>
      <c r="Q6" s="800"/>
      <c r="R6" s="801"/>
      <c r="S6" s="801"/>
      <c r="T6" s="801"/>
      <c r="U6" s="802"/>
      <c r="V6" s="800"/>
      <c r="W6" s="801"/>
      <c r="X6" s="801"/>
      <c r="Y6" s="801"/>
      <c r="Z6" s="802"/>
      <c r="AA6" s="800"/>
      <c r="AB6" s="801"/>
      <c r="AC6" s="801"/>
      <c r="AD6" s="801"/>
      <c r="AE6" s="801"/>
      <c r="AF6" s="831"/>
      <c r="AG6" s="801"/>
      <c r="AH6" s="801"/>
      <c r="AI6" s="801"/>
      <c r="AJ6" s="810"/>
      <c r="AK6" s="801"/>
      <c r="AL6" s="801"/>
      <c r="AM6" s="801"/>
      <c r="AN6" s="801"/>
      <c r="AO6" s="802"/>
      <c r="AP6" s="800"/>
      <c r="AQ6" s="801"/>
      <c r="AR6" s="801"/>
      <c r="AS6" s="801"/>
      <c r="AT6" s="802"/>
      <c r="AU6" s="800"/>
      <c r="AV6" s="801"/>
      <c r="AW6" s="801"/>
      <c r="AX6" s="801"/>
      <c r="AY6" s="810"/>
      <c r="AZ6" s="252"/>
      <c r="BA6" s="252"/>
      <c r="BB6" s="252"/>
      <c r="BC6" s="252"/>
      <c r="BD6" s="252"/>
      <c r="BE6" s="253"/>
      <c r="BF6" s="253"/>
      <c r="BG6" s="253"/>
      <c r="BH6" s="253"/>
      <c r="BI6" s="253"/>
      <c r="BJ6" s="253"/>
      <c r="BK6" s="253"/>
      <c r="BL6" s="253"/>
      <c r="BM6" s="253"/>
      <c r="BN6" s="253"/>
      <c r="BO6" s="253"/>
      <c r="BP6" s="253"/>
      <c r="BQ6" s="823"/>
      <c r="BR6" s="824"/>
      <c r="BS6" s="824"/>
      <c r="BT6" s="824"/>
      <c r="BU6" s="824"/>
      <c r="BV6" s="824"/>
      <c r="BW6" s="824"/>
      <c r="BX6" s="824"/>
      <c r="BY6" s="824"/>
      <c r="BZ6" s="824"/>
      <c r="CA6" s="824"/>
      <c r="CB6" s="824"/>
      <c r="CC6" s="824"/>
      <c r="CD6" s="824"/>
      <c r="CE6" s="824"/>
      <c r="CF6" s="824"/>
      <c r="CG6" s="825"/>
      <c r="CH6" s="800"/>
      <c r="CI6" s="801"/>
      <c r="CJ6" s="801"/>
      <c r="CK6" s="801"/>
      <c r="CL6" s="802"/>
      <c r="CM6" s="800"/>
      <c r="CN6" s="801"/>
      <c r="CO6" s="801"/>
      <c r="CP6" s="801"/>
      <c r="CQ6" s="802"/>
      <c r="CR6" s="800"/>
      <c r="CS6" s="801"/>
      <c r="CT6" s="801"/>
      <c r="CU6" s="801"/>
      <c r="CV6" s="802"/>
      <c r="CW6" s="800"/>
      <c r="CX6" s="801"/>
      <c r="CY6" s="801"/>
      <c r="CZ6" s="801"/>
      <c r="DA6" s="802"/>
      <c r="DB6" s="800"/>
      <c r="DC6" s="801"/>
      <c r="DD6" s="801"/>
      <c r="DE6" s="801"/>
      <c r="DF6" s="802"/>
      <c r="DG6" s="806"/>
      <c r="DH6" s="807"/>
      <c r="DI6" s="807"/>
      <c r="DJ6" s="807"/>
      <c r="DK6" s="808"/>
      <c r="DL6" s="806"/>
      <c r="DM6" s="807"/>
      <c r="DN6" s="807"/>
      <c r="DO6" s="807"/>
      <c r="DP6" s="808"/>
      <c r="DQ6" s="800"/>
      <c r="DR6" s="801"/>
      <c r="DS6" s="801"/>
      <c r="DT6" s="801"/>
      <c r="DU6" s="802"/>
      <c r="DV6" s="800"/>
      <c r="DW6" s="801"/>
      <c r="DX6" s="801"/>
      <c r="DY6" s="801"/>
      <c r="DZ6" s="810"/>
      <c r="EA6" s="254"/>
    </row>
    <row r="7" spans="1:131" s="255" customFormat="1" ht="26.25" customHeight="1" thickTop="1">
      <c r="A7" s="258">
        <v>1</v>
      </c>
      <c r="B7" s="811" t="s">
        <v>607</v>
      </c>
      <c r="C7" s="812"/>
      <c r="D7" s="812"/>
      <c r="E7" s="812"/>
      <c r="F7" s="812"/>
      <c r="G7" s="812"/>
      <c r="H7" s="812"/>
      <c r="I7" s="812"/>
      <c r="J7" s="812"/>
      <c r="K7" s="812"/>
      <c r="L7" s="812"/>
      <c r="M7" s="812"/>
      <c r="N7" s="812"/>
      <c r="O7" s="812"/>
      <c r="P7" s="813"/>
      <c r="Q7" s="814">
        <v>17847</v>
      </c>
      <c r="R7" s="815"/>
      <c r="S7" s="815"/>
      <c r="T7" s="815"/>
      <c r="U7" s="815"/>
      <c r="V7" s="815">
        <v>16839</v>
      </c>
      <c r="W7" s="815"/>
      <c r="X7" s="815"/>
      <c r="Y7" s="815"/>
      <c r="Z7" s="815"/>
      <c r="AA7" s="815">
        <v>1009</v>
      </c>
      <c r="AB7" s="815"/>
      <c r="AC7" s="815"/>
      <c r="AD7" s="815"/>
      <c r="AE7" s="816"/>
      <c r="AF7" s="817">
        <v>930</v>
      </c>
      <c r="AG7" s="818"/>
      <c r="AH7" s="818"/>
      <c r="AI7" s="818"/>
      <c r="AJ7" s="819"/>
      <c r="AK7" s="854">
        <v>102</v>
      </c>
      <c r="AL7" s="855"/>
      <c r="AM7" s="855"/>
      <c r="AN7" s="855"/>
      <c r="AO7" s="855"/>
      <c r="AP7" s="855">
        <v>14359</v>
      </c>
      <c r="AQ7" s="855"/>
      <c r="AR7" s="855"/>
      <c r="AS7" s="855"/>
      <c r="AT7" s="855"/>
      <c r="AU7" s="856"/>
      <c r="AV7" s="856"/>
      <c r="AW7" s="856"/>
      <c r="AX7" s="856"/>
      <c r="AY7" s="857"/>
      <c r="AZ7" s="252"/>
      <c r="BA7" s="252"/>
      <c r="BB7" s="252"/>
      <c r="BC7" s="252"/>
      <c r="BD7" s="252"/>
      <c r="BE7" s="253"/>
      <c r="BF7" s="253"/>
      <c r="BG7" s="253"/>
      <c r="BH7" s="253"/>
      <c r="BI7" s="253"/>
      <c r="BJ7" s="253"/>
      <c r="BK7" s="253"/>
      <c r="BL7" s="253"/>
      <c r="BM7" s="253"/>
      <c r="BN7" s="253"/>
      <c r="BO7" s="253"/>
      <c r="BP7" s="253"/>
      <c r="BQ7" s="259">
        <v>1</v>
      </c>
      <c r="BR7" s="260"/>
      <c r="BS7" s="858" t="s">
        <v>586</v>
      </c>
      <c r="BT7" s="859"/>
      <c r="BU7" s="859"/>
      <c r="BV7" s="859"/>
      <c r="BW7" s="859"/>
      <c r="BX7" s="859"/>
      <c r="BY7" s="859"/>
      <c r="BZ7" s="859"/>
      <c r="CA7" s="859"/>
      <c r="CB7" s="859"/>
      <c r="CC7" s="859"/>
      <c r="CD7" s="859"/>
      <c r="CE7" s="859"/>
      <c r="CF7" s="859"/>
      <c r="CG7" s="860"/>
      <c r="CH7" s="851">
        <v>3</v>
      </c>
      <c r="CI7" s="852"/>
      <c r="CJ7" s="852"/>
      <c r="CK7" s="852"/>
      <c r="CL7" s="853"/>
      <c r="CM7" s="851">
        <v>40</v>
      </c>
      <c r="CN7" s="852"/>
      <c r="CO7" s="852"/>
      <c r="CP7" s="852"/>
      <c r="CQ7" s="853"/>
      <c r="CR7" s="851">
        <v>15</v>
      </c>
      <c r="CS7" s="852"/>
      <c r="CT7" s="852"/>
      <c r="CU7" s="852"/>
      <c r="CV7" s="853"/>
      <c r="CW7" s="851">
        <v>11</v>
      </c>
      <c r="CX7" s="852"/>
      <c r="CY7" s="852"/>
      <c r="CZ7" s="852"/>
      <c r="DA7" s="853"/>
      <c r="DB7" s="851" t="s">
        <v>589</v>
      </c>
      <c r="DC7" s="852"/>
      <c r="DD7" s="852"/>
      <c r="DE7" s="852"/>
      <c r="DF7" s="853"/>
      <c r="DG7" s="851" t="s">
        <v>589</v>
      </c>
      <c r="DH7" s="852"/>
      <c r="DI7" s="852"/>
      <c r="DJ7" s="852"/>
      <c r="DK7" s="853"/>
      <c r="DL7" s="851" t="s">
        <v>589</v>
      </c>
      <c r="DM7" s="852"/>
      <c r="DN7" s="852"/>
      <c r="DO7" s="852"/>
      <c r="DP7" s="853"/>
      <c r="DQ7" s="851" t="s">
        <v>589</v>
      </c>
      <c r="DR7" s="852"/>
      <c r="DS7" s="852"/>
      <c r="DT7" s="852"/>
      <c r="DU7" s="853"/>
      <c r="DV7" s="832"/>
      <c r="DW7" s="833"/>
      <c r="DX7" s="833"/>
      <c r="DY7" s="833"/>
      <c r="DZ7" s="834"/>
      <c r="EA7" s="254"/>
    </row>
    <row r="8" spans="1:131" s="255" customFormat="1" ht="26.25" customHeight="1">
      <c r="A8" s="261">
        <v>2</v>
      </c>
      <c r="B8" s="835"/>
      <c r="C8" s="836"/>
      <c r="D8" s="836"/>
      <c r="E8" s="836"/>
      <c r="F8" s="836"/>
      <c r="G8" s="836"/>
      <c r="H8" s="836"/>
      <c r="I8" s="836"/>
      <c r="J8" s="836"/>
      <c r="K8" s="836"/>
      <c r="L8" s="836"/>
      <c r="M8" s="836"/>
      <c r="N8" s="836"/>
      <c r="O8" s="836"/>
      <c r="P8" s="837"/>
      <c r="Q8" s="838"/>
      <c r="R8" s="839"/>
      <c r="S8" s="839"/>
      <c r="T8" s="839"/>
      <c r="U8" s="839"/>
      <c r="V8" s="839"/>
      <c r="W8" s="839"/>
      <c r="X8" s="839"/>
      <c r="Y8" s="839"/>
      <c r="Z8" s="839"/>
      <c r="AA8" s="839"/>
      <c r="AB8" s="839"/>
      <c r="AC8" s="839"/>
      <c r="AD8" s="839"/>
      <c r="AE8" s="840"/>
      <c r="AF8" s="841"/>
      <c r="AG8" s="842"/>
      <c r="AH8" s="842"/>
      <c r="AI8" s="842"/>
      <c r="AJ8" s="843"/>
      <c r="AK8" s="844"/>
      <c r="AL8" s="845"/>
      <c r="AM8" s="845"/>
      <c r="AN8" s="845"/>
      <c r="AO8" s="845"/>
      <c r="AP8" s="845"/>
      <c r="AQ8" s="845"/>
      <c r="AR8" s="845"/>
      <c r="AS8" s="845"/>
      <c r="AT8" s="845"/>
      <c r="AU8" s="846"/>
      <c r="AV8" s="846"/>
      <c r="AW8" s="846"/>
      <c r="AX8" s="846"/>
      <c r="AY8" s="847"/>
      <c r="AZ8" s="252"/>
      <c r="BA8" s="252"/>
      <c r="BB8" s="252"/>
      <c r="BC8" s="252"/>
      <c r="BD8" s="252"/>
      <c r="BE8" s="253"/>
      <c r="BF8" s="253"/>
      <c r="BG8" s="253"/>
      <c r="BH8" s="253"/>
      <c r="BI8" s="253"/>
      <c r="BJ8" s="253"/>
      <c r="BK8" s="253"/>
      <c r="BL8" s="253"/>
      <c r="BM8" s="253"/>
      <c r="BN8" s="253"/>
      <c r="BO8" s="253"/>
      <c r="BP8" s="253"/>
      <c r="BQ8" s="262">
        <v>2</v>
      </c>
      <c r="BR8" s="263"/>
      <c r="BS8" s="848" t="s">
        <v>590</v>
      </c>
      <c r="BT8" s="849"/>
      <c r="BU8" s="849"/>
      <c r="BV8" s="849"/>
      <c r="BW8" s="849"/>
      <c r="BX8" s="849"/>
      <c r="BY8" s="849"/>
      <c r="BZ8" s="849"/>
      <c r="CA8" s="849"/>
      <c r="CB8" s="849"/>
      <c r="CC8" s="849"/>
      <c r="CD8" s="849"/>
      <c r="CE8" s="849"/>
      <c r="CF8" s="849"/>
      <c r="CG8" s="850"/>
      <c r="CH8" s="861">
        <v>0</v>
      </c>
      <c r="CI8" s="862"/>
      <c r="CJ8" s="862"/>
      <c r="CK8" s="862"/>
      <c r="CL8" s="863"/>
      <c r="CM8" s="861">
        <v>1</v>
      </c>
      <c r="CN8" s="862"/>
      <c r="CO8" s="862"/>
      <c r="CP8" s="862"/>
      <c r="CQ8" s="863"/>
      <c r="CR8" s="861">
        <v>1</v>
      </c>
      <c r="CS8" s="862"/>
      <c r="CT8" s="862"/>
      <c r="CU8" s="862"/>
      <c r="CV8" s="863"/>
      <c r="CW8" s="861">
        <v>0</v>
      </c>
      <c r="CX8" s="862"/>
      <c r="CY8" s="862"/>
      <c r="CZ8" s="862"/>
      <c r="DA8" s="863"/>
      <c r="DB8" s="861" t="s">
        <v>589</v>
      </c>
      <c r="DC8" s="862"/>
      <c r="DD8" s="862"/>
      <c r="DE8" s="862"/>
      <c r="DF8" s="863"/>
      <c r="DG8" s="861" t="s">
        <v>589</v>
      </c>
      <c r="DH8" s="862"/>
      <c r="DI8" s="862"/>
      <c r="DJ8" s="862"/>
      <c r="DK8" s="863"/>
      <c r="DL8" s="861" t="s">
        <v>589</v>
      </c>
      <c r="DM8" s="862"/>
      <c r="DN8" s="862"/>
      <c r="DO8" s="862"/>
      <c r="DP8" s="863"/>
      <c r="DQ8" s="861" t="s">
        <v>589</v>
      </c>
      <c r="DR8" s="862"/>
      <c r="DS8" s="862"/>
      <c r="DT8" s="862"/>
      <c r="DU8" s="863"/>
      <c r="DV8" s="864"/>
      <c r="DW8" s="865"/>
      <c r="DX8" s="865"/>
      <c r="DY8" s="865"/>
      <c r="DZ8" s="866"/>
      <c r="EA8" s="254"/>
    </row>
    <row r="9" spans="1:131" s="255" customFormat="1" ht="26.25" customHeight="1">
      <c r="A9" s="261">
        <v>3</v>
      </c>
      <c r="B9" s="835"/>
      <c r="C9" s="836"/>
      <c r="D9" s="836"/>
      <c r="E9" s="836"/>
      <c r="F9" s="836"/>
      <c r="G9" s="836"/>
      <c r="H9" s="836"/>
      <c r="I9" s="836"/>
      <c r="J9" s="836"/>
      <c r="K9" s="836"/>
      <c r="L9" s="836"/>
      <c r="M9" s="836"/>
      <c r="N9" s="836"/>
      <c r="O9" s="836"/>
      <c r="P9" s="837"/>
      <c r="Q9" s="838"/>
      <c r="R9" s="839"/>
      <c r="S9" s="839"/>
      <c r="T9" s="839"/>
      <c r="U9" s="839"/>
      <c r="V9" s="839"/>
      <c r="W9" s="839"/>
      <c r="X9" s="839"/>
      <c r="Y9" s="839"/>
      <c r="Z9" s="839"/>
      <c r="AA9" s="839"/>
      <c r="AB9" s="839"/>
      <c r="AC9" s="839"/>
      <c r="AD9" s="839"/>
      <c r="AE9" s="840"/>
      <c r="AF9" s="841"/>
      <c r="AG9" s="842"/>
      <c r="AH9" s="842"/>
      <c r="AI9" s="842"/>
      <c r="AJ9" s="843"/>
      <c r="AK9" s="844"/>
      <c r="AL9" s="845"/>
      <c r="AM9" s="845"/>
      <c r="AN9" s="845"/>
      <c r="AO9" s="845"/>
      <c r="AP9" s="845"/>
      <c r="AQ9" s="845"/>
      <c r="AR9" s="845"/>
      <c r="AS9" s="845"/>
      <c r="AT9" s="845"/>
      <c r="AU9" s="846"/>
      <c r="AV9" s="846"/>
      <c r="AW9" s="846"/>
      <c r="AX9" s="846"/>
      <c r="AY9" s="847"/>
      <c r="AZ9" s="252"/>
      <c r="BA9" s="252"/>
      <c r="BB9" s="252"/>
      <c r="BC9" s="252"/>
      <c r="BD9" s="252"/>
      <c r="BE9" s="253"/>
      <c r="BF9" s="253"/>
      <c r="BG9" s="253"/>
      <c r="BH9" s="253"/>
      <c r="BI9" s="253"/>
      <c r="BJ9" s="253"/>
      <c r="BK9" s="253"/>
      <c r="BL9" s="253"/>
      <c r="BM9" s="253"/>
      <c r="BN9" s="253"/>
      <c r="BO9" s="253"/>
      <c r="BP9" s="253"/>
      <c r="BQ9" s="262">
        <v>3</v>
      </c>
      <c r="BR9" s="263"/>
      <c r="BS9" s="848" t="s">
        <v>587</v>
      </c>
      <c r="BT9" s="849"/>
      <c r="BU9" s="849"/>
      <c r="BV9" s="849"/>
      <c r="BW9" s="849"/>
      <c r="BX9" s="849"/>
      <c r="BY9" s="849"/>
      <c r="BZ9" s="849"/>
      <c r="CA9" s="849"/>
      <c r="CB9" s="849"/>
      <c r="CC9" s="849"/>
      <c r="CD9" s="849"/>
      <c r="CE9" s="849"/>
      <c r="CF9" s="849"/>
      <c r="CG9" s="850"/>
      <c r="CH9" s="861">
        <v>-1</v>
      </c>
      <c r="CI9" s="862"/>
      <c r="CJ9" s="862"/>
      <c r="CK9" s="862"/>
      <c r="CL9" s="863"/>
      <c r="CM9" s="861">
        <v>-15</v>
      </c>
      <c r="CN9" s="862"/>
      <c r="CO9" s="862"/>
      <c r="CP9" s="862"/>
      <c r="CQ9" s="863"/>
      <c r="CR9" s="861">
        <v>3</v>
      </c>
      <c r="CS9" s="862"/>
      <c r="CT9" s="862"/>
      <c r="CU9" s="862"/>
      <c r="CV9" s="863"/>
      <c r="CW9" s="861" t="s">
        <v>589</v>
      </c>
      <c r="CX9" s="862"/>
      <c r="CY9" s="862"/>
      <c r="CZ9" s="862"/>
      <c r="DA9" s="863"/>
      <c r="DB9" s="861" t="s">
        <v>589</v>
      </c>
      <c r="DC9" s="862"/>
      <c r="DD9" s="862"/>
      <c r="DE9" s="862"/>
      <c r="DF9" s="863"/>
      <c r="DG9" s="861" t="s">
        <v>589</v>
      </c>
      <c r="DH9" s="862"/>
      <c r="DI9" s="862"/>
      <c r="DJ9" s="862"/>
      <c r="DK9" s="863"/>
      <c r="DL9" s="861" t="s">
        <v>589</v>
      </c>
      <c r="DM9" s="862"/>
      <c r="DN9" s="862"/>
      <c r="DO9" s="862"/>
      <c r="DP9" s="863"/>
      <c r="DQ9" s="861" t="s">
        <v>589</v>
      </c>
      <c r="DR9" s="862"/>
      <c r="DS9" s="862"/>
      <c r="DT9" s="862"/>
      <c r="DU9" s="863"/>
      <c r="DV9" s="864"/>
      <c r="DW9" s="865"/>
      <c r="DX9" s="865"/>
      <c r="DY9" s="865"/>
      <c r="DZ9" s="866"/>
      <c r="EA9" s="254"/>
    </row>
    <row r="10" spans="1:131" s="255" customFormat="1" ht="26.25" customHeight="1">
      <c r="A10" s="261">
        <v>4</v>
      </c>
      <c r="B10" s="835"/>
      <c r="C10" s="836"/>
      <c r="D10" s="836"/>
      <c r="E10" s="836"/>
      <c r="F10" s="836"/>
      <c r="G10" s="836"/>
      <c r="H10" s="836"/>
      <c r="I10" s="836"/>
      <c r="J10" s="836"/>
      <c r="K10" s="836"/>
      <c r="L10" s="836"/>
      <c r="M10" s="836"/>
      <c r="N10" s="836"/>
      <c r="O10" s="836"/>
      <c r="P10" s="837"/>
      <c r="Q10" s="838"/>
      <c r="R10" s="839"/>
      <c r="S10" s="839"/>
      <c r="T10" s="839"/>
      <c r="U10" s="839"/>
      <c r="V10" s="839"/>
      <c r="W10" s="839"/>
      <c r="X10" s="839"/>
      <c r="Y10" s="839"/>
      <c r="Z10" s="839"/>
      <c r="AA10" s="839"/>
      <c r="AB10" s="839"/>
      <c r="AC10" s="839"/>
      <c r="AD10" s="839"/>
      <c r="AE10" s="840"/>
      <c r="AF10" s="841"/>
      <c r="AG10" s="842"/>
      <c r="AH10" s="842"/>
      <c r="AI10" s="842"/>
      <c r="AJ10" s="843"/>
      <c r="AK10" s="844"/>
      <c r="AL10" s="845"/>
      <c r="AM10" s="845"/>
      <c r="AN10" s="845"/>
      <c r="AO10" s="845"/>
      <c r="AP10" s="845"/>
      <c r="AQ10" s="845"/>
      <c r="AR10" s="845"/>
      <c r="AS10" s="845"/>
      <c r="AT10" s="845"/>
      <c r="AU10" s="846"/>
      <c r="AV10" s="846"/>
      <c r="AW10" s="846"/>
      <c r="AX10" s="846"/>
      <c r="AY10" s="847"/>
      <c r="AZ10" s="252"/>
      <c r="BA10" s="252"/>
      <c r="BB10" s="252"/>
      <c r="BC10" s="252"/>
      <c r="BD10" s="252"/>
      <c r="BE10" s="253"/>
      <c r="BF10" s="253"/>
      <c r="BG10" s="253"/>
      <c r="BH10" s="253"/>
      <c r="BI10" s="253"/>
      <c r="BJ10" s="253"/>
      <c r="BK10" s="253"/>
      <c r="BL10" s="253"/>
      <c r="BM10" s="253"/>
      <c r="BN10" s="253"/>
      <c r="BO10" s="253"/>
      <c r="BP10" s="253"/>
      <c r="BQ10" s="262">
        <v>4</v>
      </c>
      <c r="BR10" s="263"/>
      <c r="BS10" s="848" t="s">
        <v>588</v>
      </c>
      <c r="BT10" s="849"/>
      <c r="BU10" s="849"/>
      <c r="BV10" s="849"/>
      <c r="BW10" s="849"/>
      <c r="BX10" s="849"/>
      <c r="BY10" s="849"/>
      <c r="BZ10" s="849"/>
      <c r="CA10" s="849"/>
      <c r="CB10" s="849"/>
      <c r="CC10" s="849"/>
      <c r="CD10" s="849"/>
      <c r="CE10" s="849"/>
      <c r="CF10" s="849"/>
      <c r="CG10" s="850"/>
      <c r="CH10" s="861">
        <v>0</v>
      </c>
      <c r="CI10" s="862"/>
      <c r="CJ10" s="862"/>
      <c r="CK10" s="862"/>
      <c r="CL10" s="863"/>
      <c r="CM10" s="861">
        <v>238</v>
      </c>
      <c r="CN10" s="862"/>
      <c r="CO10" s="862"/>
      <c r="CP10" s="862"/>
      <c r="CQ10" s="863"/>
      <c r="CR10" s="861">
        <v>5</v>
      </c>
      <c r="CS10" s="862"/>
      <c r="CT10" s="862"/>
      <c r="CU10" s="862"/>
      <c r="CV10" s="863"/>
      <c r="CW10" s="861" t="s">
        <v>589</v>
      </c>
      <c r="CX10" s="862"/>
      <c r="CY10" s="862"/>
      <c r="CZ10" s="862"/>
      <c r="DA10" s="863"/>
      <c r="DB10" s="861" t="s">
        <v>589</v>
      </c>
      <c r="DC10" s="862"/>
      <c r="DD10" s="862"/>
      <c r="DE10" s="862"/>
      <c r="DF10" s="863"/>
      <c r="DG10" s="861" t="s">
        <v>589</v>
      </c>
      <c r="DH10" s="862"/>
      <c r="DI10" s="862"/>
      <c r="DJ10" s="862"/>
      <c r="DK10" s="863"/>
      <c r="DL10" s="861" t="s">
        <v>589</v>
      </c>
      <c r="DM10" s="862"/>
      <c r="DN10" s="862"/>
      <c r="DO10" s="862"/>
      <c r="DP10" s="863"/>
      <c r="DQ10" s="861" t="s">
        <v>589</v>
      </c>
      <c r="DR10" s="862"/>
      <c r="DS10" s="862"/>
      <c r="DT10" s="862"/>
      <c r="DU10" s="863"/>
      <c r="DV10" s="864"/>
      <c r="DW10" s="865"/>
      <c r="DX10" s="865"/>
      <c r="DY10" s="865"/>
      <c r="DZ10" s="866"/>
      <c r="EA10" s="254"/>
    </row>
    <row r="11" spans="1:131" s="255" customFormat="1" ht="26.25" customHeight="1">
      <c r="A11" s="261">
        <v>5</v>
      </c>
      <c r="B11" s="835"/>
      <c r="C11" s="836"/>
      <c r="D11" s="836"/>
      <c r="E11" s="836"/>
      <c r="F11" s="836"/>
      <c r="G11" s="836"/>
      <c r="H11" s="836"/>
      <c r="I11" s="836"/>
      <c r="J11" s="836"/>
      <c r="K11" s="836"/>
      <c r="L11" s="836"/>
      <c r="M11" s="836"/>
      <c r="N11" s="836"/>
      <c r="O11" s="836"/>
      <c r="P11" s="837"/>
      <c r="Q11" s="838"/>
      <c r="R11" s="839"/>
      <c r="S11" s="839"/>
      <c r="T11" s="839"/>
      <c r="U11" s="839"/>
      <c r="V11" s="839"/>
      <c r="W11" s="839"/>
      <c r="X11" s="839"/>
      <c r="Y11" s="839"/>
      <c r="Z11" s="839"/>
      <c r="AA11" s="839"/>
      <c r="AB11" s="839"/>
      <c r="AC11" s="839"/>
      <c r="AD11" s="839"/>
      <c r="AE11" s="840"/>
      <c r="AF11" s="841"/>
      <c r="AG11" s="842"/>
      <c r="AH11" s="842"/>
      <c r="AI11" s="842"/>
      <c r="AJ11" s="843"/>
      <c r="AK11" s="844"/>
      <c r="AL11" s="845"/>
      <c r="AM11" s="845"/>
      <c r="AN11" s="845"/>
      <c r="AO11" s="845"/>
      <c r="AP11" s="845"/>
      <c r="AQ11" s="845"/>
      <c r="AR11" s="845"/>
      <c r="AS11" s="845"/>
      <c r="AT11" s="845"/>
      <c r="AU11" s="846"/>
      <c r="AV11" s="846"/>
      <c r="AW11" s="846"/>
      <c r="AX11" s="846"/>
      <c r="AY11" s="847"/>
      <c r="AZ11" s="252"/>
      <c r="BA11" s="252"/>
      <c r="BB11" s="252"/>
      <c r="BC11" s="252"/>
      <c r="BD11" s="252"/>
      <c r="BE11" s="253"/>
      <c r="BF11" s="253"/>
      <c r="BG11" s="253"/>
      <c r="BH11" s="253"/>
      <c r="BI11" s="253"/>
      <c r="BJ11" s="253"/>
      <c r="BK11" s="253"/>
      <c r="BL11" s="253"/>
      <c r="BM11" s="253"/>
      <c r="BN11" s="253"/>
      <c r="BO11" s="253"/>
      <c r="BP11" s="253"/>
      <c r="BQ11" s="262">
        <v>5</v>
      </c>
      <c r="BR11" s="263"/>
      <c r="BS11" s="848"/>
      <c r="BT11" s="849"/>
      <c r="BU11" s="849"/>
      <c r="BV11" s="849"/>
      <c r="BW11" s="849"/>
      <c r="BX11" s="849"/>
      <c r="BY11" s="849"/>
      <c r="BZ11" s="849"/>
      <c r="CA11" s="849"/>
      <c r="CB11" s="849"/>
      <c r="CC11" s="849"/>
      <c r="CD11" s="849"/>
      <c r="CE11" s="849"/>
      <c r="CF11" s="849"/>
      <c r="CG11" s="850"/>
      <c r="CH11" s="861"/>
      <c r="CI11" s="862"/>
      <c r="CJ11" s="862"/>
      <c r="CK11" s="862"/>
      <c r="CL11" s="863"/>
      <c r="CM11" s="861"/>
      <c r="CN11" s="862"/>
      <c r="CO11" s="862"/>
      <c r="CP11" s="862"/>
      <c r="CQ11" s="863"/>
      <c r="CR11" s="861"/>
      <c r="CS11" s="862"/>
      <c r="CT11" s="862"/>
      <c r="CU11" s="862"/>
      <c r="CV11" s="863"/>
      <c r="CW11" s="861"/>
      <c r="CX11" s="862"/>
      <c r="CY11" s="862"/>
      <c r="CZ11" s="862"/>
      <c r="DA11" s="863"/>
      <c r="DB11" s="861"/>
      <c r="DC11" s="862"/>
      <c r="DD11" s="862"/>
      <c r="DE11" s="862"/>
      <c r="DF11" s="863"/>
      <c r="DG11" s="861"/>
      <c r="DH11" s="862"/>
      <c r="DI11" s="862"/>
      <c r="DJ11" s="862"/>
      <c r="DK11" s="863"/>
      <c r="DL11" s="861"/>
      <c r="DM11" s="862"/>
      <c r="DN11" s="862"/>
      <c r="DO11" s="862"/>
      <c r="DP11" s="863"/>
      <c r="DQ11" s="861"/>
      <c r="DR11" s="862"/>
      <c r="DS11" s="862"/>
      <c r="DT11" s="862"/>
      <c r="DU11" s="863"/>
      <c r="DV11" s="864"/>
      <c r="DW11" s="865"/>
      <c r="DX11" s="865"/>
      <c r="DY11" s="865"/>
      <c r="DZ11" s="866"/>
      <c r="EA11" s="254"/>
    </row>
    <row r="12" spans="1:131" s="255" customFormat="1" ht="26.25" customHeight="1">
      <c r="A12" s="261">
        <v>6</v>
      </c>
      <c r="B12" s="835"/>
      <c r="C12" s="836"/>
      <c r="D12" s="836"/>
      <c r="E12" s="836"/>
      <c r="F12" s="836"/>
      <c r="G12" s="836"/>
      <c r="H12" s="836"/>
      <c r="I12" s="836"/>
      <c r="J12" s="836"/>
      <c r="K12" s="836"/>
      <c r="L12" s="836"/>
      <c r="M12" s="836"/>
      <c r="N12" s="836"/>
      <c r="O12" s="836"/>
      <c r="P12" s="837"/>
      <c r="Q12" s="838"/>
      <c r="R12" s="839"/>
      <c r="S12" s="839"/>
      <c r="T12" s="839"/>
      <c r="U12" s="839"/>
      <c r="V12" s="839"/>
      <c r="W12" s="839"/>
      <c r="X12" s="839"/>
      <c r="Y12" s="839"/>
      <c r="Z12" s="839"/>
      <c r="AA12" s="839"/>
      <c r="AB12" s="839"/>
      <c r="AC12" s="839"/>
      <c r="AD12" s="839"/>
      <c r="AE12" s="840"/>
      <c r="AF12" s="841"/>
      <c r="AG12" s="842"/>
      <c r="AH12" s="842"/>
      <c r="AI12" s="842"/>
      <c r="AJ12" s="843"/>
      <c r="AK12" s="844"/>
      <c r="AL12" s="845"/>
      <c r="AM12" s="845"/>
      <c r="AN12" s="845"/>
      <c r="AO12" s="845"/>
      <c r="AP12" s="845"/>
      <c r="AQ12" s="845"/>
      <c r="AR12" s="845"/>
      <c r="AS12" s="845"/>
      <c r="AT12" s="845"/>
      <c r="AU12" s="846"/>
      <c r="AV12" s="846"/>
      <c r="AW12" s="846"/>
      <c r="AX12" s="846"/>
      <c r="AY12" s="847"/>
      <c r="AZ12" s="252"/>
      <c r="BA12" s="252"/>
      <c r="BB12" s="252"/>
      <c r="BC12" s="252"/>
      <c r="BD12" s="252"/>
      <c r="BE12" s="253"/>
      <c r="BF12" s="253"/>
      <c r="BG12" s="253"/>
      <c r="BH12" s="253"/>
      <c r="BI12" s="253"/>
      <c r="BJ12" s="253"/>
      <c r="BK12" s="253"/>
      <c r="BL12" s="253"/>
      <c r="BM12" s="253"/>
      <c r="BN12" s="253"/>
      <c r="BO12" s="253"/>
      <c r="BP12" s="253"/>
      <c r="BQ12" s="262">
        <v>6</v>
      </c>
      <c r="BR12" s="263"/>
      <c r="BS12" s="848"/>
      <c r="BT12" s="849"/>
      <c r="BU12" s="849"/>
      <c r="BV12" s="849"/>
      <c r="BW12" s="849"/>
      <c r="BX12" s="849"/>
      <c r="BY12" s="849"/>
      <c r="BZ12" s="849"/>
      <c r="CA12" s="849"/>
      <c r="CB12" s="849"/>
      <c r="CC12" s="849"/>
      <c r="CD12" s="849"/>
      <c r="CE12" s="849"/>
      <c r="CF12" s="849"/>
      <c r="CG12" s="850"/>
      <c r="CH12" s="861"/>
      <c r="CI12" s="862"/>
      <c r="CJ12" s="862"/>
      <c r="CK12" s="862"/>
      <c r="CL12" s="863"/>
      <c r="CM12" s="861"/>
      <c r="CN12" s="862"/>
      <c r="CO12" s="862"/>
      <c r="CP12" s="862"/>
      <c r="CQ12" s="863"/>
      <c r="CR12" s="861"/>
      <c r="CS12" s="862"/>
      <c r="CT12" s="862"/>
      <c r="CU12" s="862"/>
      <c r="CV12" s="863"/>
      <c r="CW12" s="861"/>
      <c r="CX12" s="862"/>
      <c r="CY12" s="862"/>
      <c r="CZ12" s="862"/>
      <c r="DA12" s="863"/>
      <c r="DB12" s="861"/>
      <c r="DC12" s="862"/>
      <c r="DD12" s="862"/>
      <c r="DE12" s="862"/>
      <c r="DF12" s="863"/>
      <c r="DG12" s="861"/>
      <c r="DH12" s="862"/>
      <c r="DI12" s="862"/>
      <c r="DJ12" s="862"/>
      <c r="DK12" s="863"/>
      <c r="DL12" s="861"/>
      <c r="DM12" s="862"/>
      <c r="DN12" s="862"/>
      <c r="DO12" s="862"/>
      <c r="DP12" s="863"/>
      <c r="DQ12" s="861"/>
      <c r="DR12" s="862"/>
      <c r="DS12" s="862"/>
      <c r="DT12" s="862"/>
      <c r="DU12" s="863"/>
      <c r="DV12" s="864"/>
      <c r="DW12" s="865"/>
      <c r="DX12" s="865"/>
      <c r="DY12" s="865"/>
      <c r="DZ12" s="866"/>
      <c r="EA12" s="254"/>
    </row>
    <row r="13" spans="1:131" s="255" customFormat="1" ht="26.25" customHeight="1">
      <c r="A13" s="261">
        <v>7</v>
      </c>
      <c r="B13" s="835"/>
      <c r="C13" s="836"/>
      <c r="D13" s="836"/>
      <c r="E13" s="836"/>
      <c r="F13" s="836"/>
      <c r="G13" s="836"/>
      <c r="H13" s="836"/>
      <c r="I13" s="836"/>
      <c r="J13" s="836"/>
      <c r="K13" s="836"/>
      <c r="L13" s="836"/>
      <c r="M13" s="836"/>
      <c r="N13" s="836"/>
      <c r="O13" s="836"/>
      <c r="P13" s="837"/>
      <c r="Q13" s="838"/>
      <c r="R13" s="839"/>
      <c r="S13" s="839"/>
      <c r="T13" s="839"/>
      <c r="U13" s="839"/>
      <c r="V13" s="839"/>
      <c r="W13" s="839"/>
      <c r="X13" s="839"/>
      <c r="Y13" s="839"/>
      <c r="Z13" s="839"/>
      <c r="AA13" s="839"/>
      <c r="AB13" s="839"/>
      <c r="AC13" s="839"/>
      <c r="AD13" s="839"/>
      <c r="AE13" s="840"/>
      <c r="AF13" s="841"/>
      <c r="AG13" s="842"/>
      <c r="AH13" s="842"/>
      <c r="AI13" s="842"/>
      <c r="AJ13" s="843"/>
      <c r="AK13" s="844"/>
      <c r="AL13" s="845"/>
      <c r="AM13" s="845"/>
      <c r="AN13" s="845"/>
      <c r="AO13" s="845"/>
      <c r="AP13" s="845"/>
      <c r="AQ13" s="845"/>
      <c r="AR13" s="845"/>
      <c r="AS13" s="845"/>
      <c r="AT13" s="845"/>
      <c r="AU13" s="846"/>
      <c r="AV13" s="846"/>
      <c r="AW13" s="846"/>
      <c r="AX13" s="846"/>
      <c r="AY13" s="847"/>
      <c r="AZ13" s="252"/>
      <c r="BA13" s="252"/>
      <c r="BB13" s="252"/>
      <c r="BC13" s="252"/>
      <c r="BD13" s="252"/>
      <c r="BE13" s="253"/>
      <c r="BF13" s="253"/>
      <c r="BG13" s="253"/>
      <c r="BH13" s="253"/>
      <c r="BI13" s="253"/>
      <c r="BJ13" s="253"/>
      <c r="BK13" s="253"/>
      <c r="BL13" s="253"/>
      <c r="BM13" s="253"/>
      <c r="BN13" s="253"/>
      <c r="BO13" s="253"/>
      <c r="BP13" s="253"/>
      <c r="BQ13" s="262">
        <v>7</v>
      </c>
      <c r="BR13" s="263"/>
      <c r="BS13" s="848"/>
      <c r="BT13" s="849"/>
      <c r="BU13" s="849"/>
      <c r="BV13" s="849"/>
      <c r="BW13" s="849"/>
      <c r="BX13" s="849"/>
      <c r="BY13" s="849"/>
      <c r="BZ13" s="849"/>
      <c r="CA13" s="849"/>
      <c r="CB13" s="849"/>
      <c r="CC13" s="849"/>
      <c r="CD13" s="849"/>
      <c r="CE13" s="849"/>
      <c r="CF13" s="849"/>
      <c r="CG13" s="850"/>
      <c r="CH13" s="861"/>
      <c r="CI13" s="862"/>
      <c r="CJ13" s="862"/>
      <c r="CK13" s="862"/>
      <c r="CL13" s="863"/>
      <c r="CM13" s="861"/>
      <c r="CN13" s="862"/>
      <c r="CO13" s="862"/>
      <c r="CP13" s="862"/>
      <c r="CQ13" s="863"/>
      <c r="CR13" s="861"/>
      <c r="CS13" s="862"/>
      <c r="CT13" s="862"/>
      <c r="CU13" s="862"/>
      <c r="CV13" s="863"/>
      <c r="CW13" s="861"/>
      <c r="CX13" s="862"/>
      <c r="CY13" s="862"/>
      <c r="CZ13" s="862"/>
      <c r="DA13" s="863"/>
      <c r="DB13" s="861"/>
      <c r="DC13" s="862"/>
      <c r="DD13" s="862"/>
      <c r="DE13" s="862"/>
      <c r="DF13" s="863"/>
      <c r="DG13" s="861"/>
      <c r="DH13" s="862"/>
      <c r="DI13" s="862"/>
      <c r="DJ13" s="862"/>
      <c r="DK13" s="863"/>
      <c r="DL13" s="861"/>
      <c r="DM13" s="862"/>
      <c r="DN13" s="862"/>
      <c r="DO13" s="862"/>
      <c r="DP13" s="863"/>
      <c r="DQ13" s="861"/>
      <c r="DR13" s="862"/>
      <c r="DS13" s="862"/>
      <c r="DT13" s="862"/>
      <c r="DU13" s="863"/>
      <c r="DV13" s="864"/>
      <c r="DW13" s="865"/>
      <c r="DX13" s="865"/>
      <c r="DY13" s="865"/>
      <c r="DZ13" s="866"/>
      <c r="EA13" s="254"/>
    </row>
    <row r="14" spans="1:131" s="255" customFormat="1" ht="26.25" customHeight="1">
      <c r="A14" s="261">
        <v>8</v>
      </c>
      <c r="B14" s="835"/>
      <c r="C14" s="836"/>
      <c r="D14" s="836"/>
      <c r="E14" s="836"/>
      <c r="F14" s="836"/>
      <c r="G14" s="836"/>
      <c r="H14" s="836"/>
      <c r="I14" s="836"/>
      <c r="J14" s="836"/>
      <c r="K14" s="836"/>
      <c r="L14" s="836"/>
      <c r="M14" s="836"/>
      <c r="N14" s="836"/>
      <c r="O14" s="836"/>
      <c r="P14" s="837"/>
      <c r="Q14" s="838"/>
      <c r="R14" s="839"/>
      <c r="S14" s="839"/>
      <c r="T14" s="839"/>
      <c r="U14" s="839"/>
      <c r="V14" s="839"/>
      <c r="W14" s="839"/>
      <c r="X14" s="839"/>
      <c r="Y14" s="839"/>
      <c r="Z14" s="839"/>
      <c r="AA14" s="839"/>
      <c r="AB14" s="839"/>
      <c r="AC14" s="839"/>
      <c r="AD14" s="839"/>
      <c r="AE14" s="840"/>
      <c r="AF14" s="841"/>
      <c r="AG14" s="842"/>
      <c r="AH14" s="842"/>
      <c r="AI14" s="842"/>
      <c r="AJ14" s="843"/>
      <c r="AK14" s="844"/>
      <c r="AL14" s="845"/>
      <c r="AM14" s="845"/>
      <c r="AN14" s="845"/>
      <c r="AO14" s="845"/>
      <c r="AP14" s="845"/>
      <c r="AQ14" s="845"/>
      <c r="AR14" s="845"/>
      <c r="AS14" s="845"/>
      <c r="AT14" s="845"/>
      <c r="AU14" s="846"/>
      <c r="AV14" s="846"/>
      <c r="AW14" s="846"/>
      <c r="AX14" s="846"/>
      <c r="AY14" s="847"/>
      <c r="AZ14" s="252"/>
      <c r="BA14" s="252"/>
      <c r="BB14" s="252"/>
      <c r="BC14" s="252"/>
      <c r="BD14" s="252"/>
      <c r="BE14" s="253"/>
      <c r="BF14" s="253"/>
      <c r="BG14" s="253"/>
      <c r="BH14" s="253"/>
      <c r="BI14" s="253"/>
      <c r="BJ14" s="253"/>
      <c r="BK14" s="253"/>
      <c r="BL14" s="253"/>
      <c r="BM14" s="253"/>
      <c r="BN14" s="253"/>
      <c r="BO14" s="253"/>
      <c r="BP14" s="253"/>
      <c r="BQ14" s="262">
        <v>8</v>
      </c>
      <c r="BR14" s="263"/>
      <c r="BS14" s="848"/>
      <c r="BT14" s="849"/>
      <c r="BU14" s="849"/>
      <c r="BV14" s="849"/>
      <c r="BW14" s="849"/>
      <c r="BX14" s="849"/>
      <c r="BY14" s="849"/>
      <c r="BZ14" s="849"/>
      <c r="CA14" s="849"/>
      <c r="CB14" s="849"/>
      <c r="CC14" s="849"/>
      <c r="CD14" s="849"/>
      <c r="CE14" s="849"/>
      <c r="CF14" s="849"/>
      <c r="CG14" s="850"/>
      <c r="CH14" s="861"/>
      <c r="CI14" s="862"/>
      <c r="CJ14" s="862"/>
      <c r="CK14" s="862"/>
      <c r="CL14" s="863"/>
      <c r="CM14" s="861"/>
      <c r="CN14" s="862"/>
      <c r="CO14" s="862"/>
      <c r="CP14" s="862"/>
      <c r="CQ14" s="863"/>
      <c r="CR14" s="861"/>
      <c r="CS14" s="862"/>
      <c r="CT14" s="862"/>
      <c r="CU14" s="862"/>
      <c r="CV14" s="863"/>
      <c r="CW14" s="861"/>
      <c r="CX14" s="862"/>
      <c r="CY14" s="862"/>
      <c r="CZ14" s="862"/>
      <c r="DA14" s="863"/>
      <c r="DB14" s="861"/>
      <c r="DC14" s="862"/>
      <c r="DD14" s="862"/>
      <c r="DE14" s="862"/>
      <c r="DF14" s="863"/>
      <c r="DG14" s="861"/>
      <c r="DH14" s="862"/>
      <c r="DI14" s="862"/>
      <c r="DJ14" s="862"/>
      <c r="DK14" s="863"/>
      <c r="DL14" s="861"/>
      <c r="DM14" s="862"/>
      <c r="DN14" s="862"/>
      <c r="DO14" s="862"/>
      <c r="DP14" s="863"/>
      <c r="DQ14" s="861"/>
      <c r="DR14" s="862"/>
      <c r="DS14" s="862"/>
      <c r="DT14" s="862"/>
      <c r="DU14" s="863"/>
      <c r="DV14" s="864"/>
      <c r="DW14" s="865"/>
      <c r="DX14" s="865"/>
      <c r="DY14" s="865"/>
      <c r="DZ14" s="866"/>
      <c r="EA14" s="254"/>
    </row>
    <row r="15" spans="1:131" s="255" customFormat="1" ht="26.25" customHeight="1">
      <c r="A15" s="261">
        <v>9</v>
      </c>
      <c r="B15" s="835"/>
      <c r="C15" s="836"/>
      <c r="D15" s="836"/>
      <c r="E15" s="836"/>
      <c r="F15" s="836"/>
      <c r="G15" s="836"/>
      <c r="H15" s="836"/>
      <c r="I15" s="836"/>
      <c r="J15" s="836"/>
      <c r="K15" s="836"/>
      <c r="L15" s="836"/>
      <c r="M15" s="836"/>
      <c r="N15" s="836"/>
      <c r="O15" s="836"/>
      <c r="P15" s="837"/>
      <c r="Q15" s="838"/>
      <c r="R15" s="839"/>
      <c r="S15" s="839"/>
      <c r="T15" s="839"/>
      <c r="U15" s="839"/>
      <c r="V15" s="839"/>
      <c r="W15" s="839"/>
      <c r="X15" s="839"/>
      <c r="Y15" s="839"/>
      <c r="Z15" s="839"/>
      <c r="AA15" s="839"/>
      <c r="AB15" s="839"/>
      <c r="AC15" s="839"/>
      <c r="AD15" s="839"/>
      <c r="AE15" s="840"/>
      <c r="AF15" s="841"/>
      <c r="AG15" s="842"/>
      <c r="AH15" s="842"/>
      <c r="AI15" s="842"/>
      <c r="AJ15" s="843"/>
      <c r="AK15" s="844"/>
      <c r="AL15" s="845"/>
      <c r="AM15" s="845"/>
      <c r="AN15" s="845"/>
      <c r="AO15" s="845"/>
      <c r="AP15" s="845"/>
      <c r="AQ15" s="845"/>
      <c r="AR15" s="845"/>
      <c r="AS15" s="845"/>
      <c r="AT15" s="845"/>
      <c r="AU15" s="846"/>
      <c r="AV15" s="846"/>
      <c r="AW15" s="846"/>
      <c r="AX15" s="846"/>
      <c r="AY15" s="847"/>
      <c r="AZ15" s="252"/>
      <c r="BA15" s="252"/>
      <c r="BB15" s="252"/>
      <c r="BC15" s="252"/>
      <c r="BD15" s="252"/>
      <c r="BE15" s="253"/>
      <c r="BF15" s="253"/>
      <c r="BG15" s="253"/>
      <c r="BH15" s="253"/>
      <c r="BI15" s="253"/>
      <c r="BJ15" s="253"/>
      <c r="BK15" s="253"/>
      <c r="BL15" s="253"/>
      <c r="BM15" s="253"/>
      <c r="BN15" s="253"/>
      <c r="BO15" s="253"/>
      <c r="BP15" s="253"/>
      <c r="BQ15" s="262">
        <v>9</v>
      </c>
      <c r="BR15" s="263"/>
      <c r="BS15" s="848"/>
      <c r="BT15" s="849"/>
      <c r="BU15" s="849"/>
      <c r="BV15" s="849"/>
      <c r="BW15" s="849"/>
      <c r="BX15" s="849"/>
      <c r="BY15" s="849"/>
      <c r="BZ15" s="849"/>
      <c r="CA15" s="849"/>
      <c r="CB15" s="849"/>
      <c r="CC15" s="849"/>
      <c r="CD15" s="849"/>
      <c r="CE15" s="849"/>
      <c r="CF15" s="849"/>
      <c r="CG15" s="850"/>
      <c r="CH15" s="861"/>
      <c r="CI15" s="862"/>
      <c r="CJ15" s="862"/>
      <c r="CK15" s="862"/>
      <c r="CL15" s="863"/>
      <c r="CM15" s="861"/>
      <c r="CN15" s="862"/>
      <c r="CO15" s="862"/>
      <c r="CP15" s="862"/>
      <c r="CQ15" s="863"/>
      <c r="CR15" s="861"/>
      <c r="CS15" s="862"/>
      <c r="CT15" s="862"/>
      <c r="CU15" s="862"/>
      <c r="CV15" s="863"/>
      <c r="CW15" s="861"/>
      <c r="CX15" s="862"/>
      <c r="CY15" s="862"/>
      <c r="CZ15" s="862"/>
      <c r="DA15" s="863"/>
      <c r="DB15" s="861"/>
      <c r="DC15" s="862"/>
      <c r="DD15" s="862"/>
      <c r="DE15" s="862"/>
      <c r="DF15" s="863"/>
      <c r="DG15" s="861"/>
      <c r="DH15" s="862"/>
      <c r="DI15" s="862"/>
      <c r="DJ15" s="862"/>
      <c r="DK15" s="863"/>
      <c r="DL15" s="861"/>
      <c r="DM15" s="862"/>
      <c r="DN15" s="862"/>
      <c r="DO15" s="862"/>
      <c r="DP15" s="863"/>
      <c r="DQ15" s="861"/>
      <c r="DR15" s="862"/>
      <c r="DS15" s="862"/>
      <c r="DT15" s="862"/>
      <c r="DU15" s="863"/>
      <c r="DV15" s="864"/>
      <c r="DW15" s="865"/>
      <c r="DX15" s="865"/>
      <c r="DY15" s="865"/>
      <c r="DZ15" s="866"/>
      <c r="EA15" s="254"/>
    </row>
    <row r="16" spans="1:131" s="255" customFormat="1" ht="26.25" customHeight="1">
      <c r="A16" s="261">
        <v>10</v>
      </c>
      <c r="B16" s="835"/>
      <c r="C16" s="836"/>
      <c r="D16" s="836"/>
      <c r="E16" s="836"/>
      <c r="F16" s="836"/>
      <c r="G16" s="836"/>
      <c r="H16" s="836"/>
      <c r="I16" s="836"/>
      <c r="J16" s="836"/>
      <c r="K16" s="836"/>
      <c r="L16" s="836"/>
      <c r="M16" s="836"/>
      <c r="N16" s="836"/>
      <c r="O16" s="836"/>
      <c r="P16" s="837"/>
      <c r="Q16" s="838"/>
      <c r="R16" s="839"/>
      <c r="S16" s="839"/>
      <c r="T16" s="839"/>
      <c r="U16" s="839"/>
      <c r="V16" s="839"/>
      <c r="W16" s="839"/>
      <c r="X16" s="839"/>
      <c r="Y16" s="839"/>
      <c r="Z16" s="839"/>
      <c r="AA16" s="839"/>
      <c r="AB16" s="839"/>
      <c r="AC16" s="839"/>
      <c r="AD16" s="839"/>
      <c r="AE16" s="840"/>
      <c r="AF16" s="841"/>
      <c r="AG16" s="842"/>
      <c r="AH16" s="842"/>
      <c r="AI16" s="842"/>
      <c r="AJ16" s="843"/>
      <c r="AK16" s="844"/>
      <c r="AL16" s="845"/>
      <c r="AM16" s="845"/>
      <c r="AN16" s="845"/>
      <c r="AO16" s="845"/>
      <c r="AP16" s="845"/>
      <c r="AQ16" s="845"/>
      <c r="AR16" s="845"/>
      <c r="AS16" s="845"/>
      <c r="AT16" s="845"/>
      <c r="AU16" s="846"/>
      <c r="AV16" s="846"/>
      <c r="AW16" s="846"/>
      <c r="AX16" s="846"/>
      <c r="AY16" s="847"/>
      <c r="AZ16" s="252"/>
      <c r="BA16" s="252"/>
      <c r="BB16" s="252"/>
      <c r="BC16" s="252"/>
      <c r="BD16" s="252"/>
      <c r="BE16" s="253"/>
      <c r="BF16" s="253"/>
      <c r="BG16" s="253"/>
      <c r="BH16" s="253"/>
      <c r="BI16" s="253"/>
      <c r="BJ16" s="253"/>
      <c r="BK16" s="253"/>
      <c r="BL16" s="253"/>
      <c r="BM16" s="253"/>
      <c r="BN16" s="253"/>
      <c r="BO16" s="253"/>
      <c r="BP16" s="253"/>
      <c r="BQ16" s="262">
        <v>10</v>
      </c>
      <c r="BR16" s="263"/>
      <c r="BS16" s="848"/>
      <c r="BT16" s="849"/>
      <c r="BU16" s="849"/>
      <c r="BV16" s="849"/>
      <c r="BW16" s="849"/>
      <c r="BX16" s="849"/>
      <c r="BY16" s="849"/>
      <c r="BZ16" s="849"/>
      <c r="CA16" s="849"/>
      <c r="CB16" s="849"/>
      <c r="CC16" s="849"/>
      <c r="CD16" s="849"/>
      <c r="CE16" s="849"/>
      <c r="CF16" s="849"/>
      <c r="CG16" s="850"/>
      <c r="CH16" s="861"/>
      <c r="CI16" s="862"/>
      <c r="CJ16" s="862"/>
      <c r="CK16" s="862"/>
      <c r="CL16" s="863"/>
      <c r="CM16" s="861"/>
      <c r="CN16" s="862"/>
      <c r="CO16" s="862"/>
      <c r="CP16" s="862"/>
      <c r="CQ16" s="863"/>
      <c r="CR16" s="861"/>
      <c r="CS16" s="862"/>
      <c r="CT16" s="862"/>
      <c r="CU16" s="862"/>
      <c r="CV16" s="863"/>
      <c r="CW16" s="861"/>
      <c r="CX16" s="862"/>
      <c r="CY16" s="862"/>
      <c r="CZ16" s="862"/>
      <c r="DA16" s="863"/>
      <c r="DB16" s="861"/>
      <c r="DC16" s="862"/>
      <c r="DD16" s="862"/>
      <c r="DE16" s="862"/>
      <c r="DF16" s="863"/>
      <c r="DG16" s="861"/>
      <c r="DH16" s="862"/>
      <c r="DI16" s="862"/>
      <c r="DJ16" s="862"/>
      <c r="DK16" s="863"/>
      <c r="DL16" s="861"/>
      <c r="DM16" s="862"/>
      <c r="DN16" s="862"/>
      <c r="DO16" s="862"/>
      <c r="DP16" s="863"/>
      <c r="DQ16" s="861"/>
      <c r="DR16" s="862"/>
      <c r="DS16" s="862"/>
      <c r="DT16" s="862"/>
      <c r="DU16" s="863"/>
      <c r="DV16" s="864"/>
      <c r="DW16" s="865"/>
      <c r="DX16" s="865"/>
      <c r="DY16" s="865"/>
      <c r="DZ16" s="866"/>
      <c r="EA16" s="254"/>
    </row>
    <row r="17" spans="1:131" s="255" customFormat="1" ht="26.25" customHeight="1">
      <c r="A17" s="261">
        <v>11</v>
      </c>
      <c r="B17" s="835"/>
      <c r="C17" s="836"/>
      <c r="D17" s="836"/>
      <c r="E17" s="836"/>
      <c r="F17" s="836"/>
      <c r="G17" s="836"/>
      <c r="H17" s="836"/>
      <c r="I17" s="836"/>
      <c r="J17" s="836"/>
      <c r="K17" s="836"/>
      <c r="L17" s="836"/>
      <c r="M17" s="836"/>
      <c r="N17" s="836"/>
      <c r="O17" s="836"/>
      <c r="P17" s="837"/>
      <c r="Q17" s="838"/>
      <c r="R17" s="839"/>
      <c r="S17" s="839"/>
      <c r="T17" s="839"/>
      <c r="U17" s="839"/>
      <c r="V17" s="839"/>
      <c r="W17" s="839"/>
      <c r="X17" s="839"/>
      <c r="Y17" s="839"/>
      <c r="Z17" s="839"/>
      <c r="AA17" s="839"/>
      <c r="AB17" s="839"/>
      <c r="AC17" s="839"/>
      <c r="AD17" s="839"/>
      <c r="AE17" s="840"/>
      <c r="AF17" s="841"/>
      <c r="AG17" s="842"/>
      <c r="AH17" s="842"/>
      <c r="AI17" s="842"/>
      <c r="AJ17" s="843"/>
      <c r="AK17" s="844"/>
      <c r="AL17" s="845"/>
      <c r="AM17" s="845"/>
      <c r="AN17" s="845"/>
      <c r="AO17" s="845"/>
      <c r="AP17" s="845"/>
      <c r="AQ17" s="845"/>
      <c r="AR17" s="845"/>
      <c r="AS17" s="845"/>
      <c r="AT17" s="845"/>
      <c r="AU17" s="846"/>
      <c r="AV17" s="846"/>
      <c r="AW17" s="846"/>
      <c r="AX17" s="846"/>
      <c r="AY17" s="847"/>
      <c r="AZ17" s="252"/>
      <c r="BA17" s="252"/>
      <c r="BB17" s="252"/>
      <c r="BC17" s="252"/>
      <c r="BD17" s="252"/>
      <c r="BE17" s="253"/>
      <c r="BF17" s="253"/>
      <c r="BG17" s="253"/>
      <c r="BH17" s="253"/>
      <c r="BI17" s="253"/>
      <c r="BJ17" s="253"/>
      <c r="BK17" s="253"/>
      <c r="BL17" s="253"/>
      <c r="BM17" s="253"/>
      <c r="BN17" s="253"/>
      <c r="BO17" s="253"/>
      <c r="BP17" s="253"/>
      <c r="BQ17" s="262">
        <v>11</v>
      </c>
      <c r="BR17" s="263"/>
      <c r="BS17" s="848"/>
      <c r="BT17" s="849"/>
      <c r="BU17" s="849"/>
      <c r="BV17" s="849"/>
      <c r="BW17" s="849"/>
      <c r="BX17" s="849"/>
      <c r="BY17" s="849"/>
      <c r="BZ17" s="849"/>
      <c r="CA17" s="849"/>
      <c r="CB17" s="849"/>
      <c r="CC17" s="849"/>
      <c r="CD17" s="849"/>
      <c r="CE17" s="849"/>
      <c r="CF17" s="849"/>
      <c r="CG17" s="850"/>
      <c r="CH17" s="861"/>
      <c r="CI17" s="862"/>
      <c r="CJ17" s="862"/>
      <c r="CK17" s="862"/>
      <c r="CL17" s="863"/>
      <c r="CM17" s="861"/>
      <c r="CN17" s="862"/>
      <c r="CO17" s="862"/>
      <c r="CP17" s="862"/>
      <c r="CQ17" s="863"/>
      <c r="CR17" s="861"/>
      <c r="CS17" s="862"/>
      <c r="CT17" s="862"/>
      <c r="CU17" s="862"/>
      <c r="CV17" s="863"/>
      <c r="CW17" s="861"/>
      <c r="CX17" s="862"/>
      <c r="CY17" s="862"/>
      <c r="CZ17" s="862"/>
      <c r="DA17" s="863"/>
      <c r="DB17" s="861"/>
      <c r="DC17" s="862"/>
      <c r="DD17" s="862"/>
      <c r="DE17" s="862"/>
      <c r="DF17" s="863"/>
      <c r="DG17" s="861"/>
      <c r="DH17" s="862"/>
      <c r="DI17" s="862"/>
      <c r="DJ17" s="862"/>
      <c r="DK17" s="863"/>
      <c r="DL17" s="861"/>
      <c r="DM17" s="862"/>
      <c r="DN17" s="862"/>
      <c r="DO17" s="862"/>
      <c r="DP17" s="863"/>
      <c r="DQ17" s="861"/>
      <c r="DR17" s="862"/>
      <c r="DS17" s="862"/>
      <c r="DT17" s="862"/>
      <c r="DU17" s="863"/>
      <c r="DV17" s="864"/>
      <c r="DW17" s="865"/>
      <c r="DX17" s="865"/>
      <c r="DY17" s="865"/>
      <c r="DZ17" s="866"/>
      <c r="EA17" s="254"/>
    </row>
    <row r="18" spans="1:131" s="255" customFormat="1" ht="26.25" customHeight="1">
      <c r="A18" s="261">
        <v>12</v>
      </c>
      <c r="B18" s="835"/>
      <c r="C18" s="836"/>
      <c r="D18" s="836"/>
      <c r="E18" s="836"/>
      <c r="F18" s="836"/>
      <c r="G18" s="836"/>
      <c r="H18" s="836"/>
      <c r="I18" s="836"/>
      <c r="J18" s="836"/>
      <c r="K18" s="836"/>
      <c r="L18" s="836"/>
      <c r="M18" s="836"/>
      <c r="N18" s="836"/>
      <c r="O18" s="836"/>
      <c r="P18" s="837"/>
      <c r="Q18" s="838"/>
      <c r="R18" s="839"/>
      <c r="S18" s="839"/>
      <c r="T18" s="839"/>
      <c r="U18" s="839"/>
      <c r="V18" s="839"/>
      <c r="W18" s="839"/>
      <c r="X18" s="839"/>
      <c r="Y18" s="839"/>
      <c r="Z18" s="839"/>
      <c r="AA18" s="839"/>
      <c r="AB18" s="839"/>
      <c r="AC18" s="839"/>
      <c r="AD18" s="839"/>
      <c r="AE18" s="840"/>
      <c r="AF18" s="841"/>
      <c r="AG18" s="842"/>
      <c r="AH18" s="842"/>
      <c r="AI18" s="842"/>
      <c r="AJ18" s="843"/>
      <c r="AK18" s="844"/>
      <c r="AL18" s="845"/>
      <c r="AM18" s="845"/>
      <c r="AN18" s="845"/>
      <c r="AO18" s="845"/>
      <c r="AP18" s="845"/>
      <c r="AQ18" s="845"/>
      <c r="AR18" s="845"/>
      <c r="AS18" s="845"/>
      <c r="AT18" s="845"/>
      <c r="AU18" s="846"/>
      <c r="AV18" s="846"/>
      <c r="AW18" s="846"/>
      <c r="AX18" s="846"/>
      <c r="AY18" s="847"/>
      <c r="AZ18" s="252"/>
      <c r="BA18" s="252"/>
      <c r="BB18" s="252"/>
      <c r="BC18" s="252"/>
      <c r="BD18" s="252"/>
      <c r="BE18" s="253"/>
      <c r="BF18" s="253"/>
      <c r="BG18" s="253"/>
      <c r="BH18" s="253"/>
      <c r="BI18" s="253"/>
      <c r="BJ18" s="253"/>
      <c r="BK18" s="253"/>
      <c r="BL18" s="253"/>
      <c r="BM18" s="253"/>
      <c r="BN18" s="253"/>
      <c r="BO18" s="253"/>
      <c r="BP18" s="253"/>
      <c r="BQ18" s="262">
        <v>12</v>
      </c>
      <c r="BR18" s="263"/>
      <c r="BS18" s="848"/>
      <c r="BT18" s="849"/>
      <c r="BU18" s="849"/>
      <c r="BV18" s="849"/>
      <c r="BW18" s="849"/>
      <c r="BX18" s="849"/>
      <c r="BY18" s="849"/>
      <c r="BZ18" s="849"/>
      <c r="CA18" s="849"/>
      <c r="CB18" s="849"/>
      <c r="CC18" s="849"/>
      <c r="CD18" s="849"/>
      <c r="CE18" s="849"/>
      <c r="CF18" s="849"/>
      <c r="CG18" s="850"/>
      <c r="CH18" s="861"/>
      <c r="CI18" s="862"/>
      <c r="CJ18" s="862"/>
      <c r="CK18" s="862"/>
      <c r="CL18" s="863"/>
      <c r="CM18" s="861"/>
      <c r="CN18" s="862"/>
      <c r="CO18" s="862"/>
      <c r="CP18" s="862"/>
      <c r="CQ18" s="863"/>
      <c r="CR18" s="861"/>
      <c r="CS18" s="862"/>
      <c r="CT18" s="862"/>
      <c r="CU18" s="862"/>
      <c r="CV18" s="863"/>
      <c r="CW18" s="861"/>
      <c r="CX18" s="862"/>
      <c r="CY18" s="862"/>
      <c r="CZ18" s="862"/>
      <c r="DA18" s="863"/>
      <c r="DB18" s="861"/>
      <c r="DC18" s="862"/>
      <c r="DD18" s="862"/>
      <c r="DE18" s="862"/>
      <c r="DF18" s="863"/>
      <c r="DG18" s="861"/>
      <c r="DH18" s="862"/>
      <c r="DI18" s="862"/>
      <c r="DJ18" s="862"/>
      <c r="DK18" s="863"/>
      <c r="DL18" s="861"/>
      <c r="DM18" s="862"/>
      <c r="DN18" s="862"/>
      <c r="DO18" s="862"/>
      <c r="DP18" s="863"/>
      <c r="DQ18" s="861"/>
      <c r="DR18" s="862"/>
      <c r="DS18" s="862"/>
      <c r="DT18" s="862"/>
      <c r="DU18" s="863"/>
      <c r="DV18" s="864"/>
      <c r="DW18" s="865"/>
      <c r="DX18" s="865"/>
      <c r="DY18" s="865"/>
      <c r="DZ18" s="866"/>
      <c r="EA18" s="254"/>
    </row>
    <row r="19" spans="1:131" s="255" customFormat="1" ht="26.25" customHeight="1">
      <c r="A19" s="261">
        <v>13</v>
      </c>
      <c r="B19" s="835"/>
      <c r="C19" s="836"/>
      <c r="D19" s="836"/>
      <c r="E19" s="836"/>
      <c r="F19" s="836"/>
      <c r="G19" s="836"/>
      <c r="H19" s="836"/>
      <c r="I19" s="836"/>
      <c r="J19" s="836"/>
      <c r="K19" s="836"/>
      <c r="L19" s="836"/>
      <c r="M19" s="836"/>
      <c r="N19" s="836"/>
      <c r="O19" s="836"/>
      <c r="P19" s="837"/>
      <c r="Q19" s="838"/>
      <c r="R19" s="839"/>
      <c r="S19" s="839"/>
      <c r="T19" s="839"/>
      <c r="U19" s="839"/>
      <c r="V19" s="839"/>
      <c r="W19" s="839"/>
      <c r="X19" s="839"/>
      <c r="Y19" s="839"/>
      <c r="Z19" s="839"/>
      <c r="AA19" s="839"/>
      <c r="AB19" s="839"/>
      <c r="AC19" s="839"/>
      <c r="AD19" s="839"/>
      <c r="AE19" s="840"/>
      <c r="AF19" s="841"/>
      <c r="AG19" s="842"/>
      <c r="AH19" s="842"/>
      <c r="AI19" s="842"/>
      <c r="AJ19" s="843"/>
      <c r="AK19" s="844"/>
      <c r="AL19" s="845"/>
      <c r="AM19" s="845"/>
      <c r="AN19" s="845"/>
      <c r="AO19" s="845"/>
      <c r="AP19" s="845"/>
      <c r="AQ19" s="845"/>
      <c r="AR19" s="845"/>
      <c r="AS19" s="845"/>
      <c r="AT19" s="845"/>
      <c r="AU19" s="846"/>
      <c r="AV19" s="846"/>
      <c r="AW19" s="846"/>
      <c r="AX19" s="846"/>
      <c r="AY19" s="847"/>
      <c r="AZ19" s="252"/>
      <c r="BA19" s="252"/>
      <c r="BB19" s="252"/>
      <c r="BC19" s="252"/>
      <c r="BD19" s="252"/>
      <c r="BE19" s="253"/>
      <c r="BF19" s="253"/>
      <c r="BG19" s="253"/>
      <c r="BH19" s="253"/>
      <c r="BI19" s="253"/>
      <c r="BJ19" s="253"/>
      <c r="BK19" s="253"/>
      <c r="BL19" s="253"/>
      <c r="BM19" s="253"/>
      <c r="BN19" s="253"/>
      <c r="BO19" s="253"/>
      <c r="BP19" s="253"/>
      <c r="BQ19" s="262">
        <v>13</v>
      </c>
      <c r="BR19" s="263"/>
      <c r="BS19" s="848"/>
      <c r="BT19" s="849"/>
      <c r="BU19" s="849"/>
      <c r="BV19" s="849"/>
      <c r="BW19" s="849"/>
      <c r="BX19" s="849"/>
      <c r="BY19" s="849"/>
      <c r="BZ19" s="849"/>
      <c r="CA19" s="849"/>
      <c r="CB19" s="849"/>
      <c r="CC19" s="849"/>
      <c r="CD19" s="849"/>
      <c r="CE19" s="849"/>
      <c r="CF19" s="849"/>
      <c r="CG19" s="850"/>
      <c r="CH19" s="861"/>
      <c r="CI19" s="862"/>
      <c r="CJ19" s="862"/>
      <c r="CK19" s="862"/>
      <c r="CL19" s="863"/>
      <c r="CM19" s="861"/>
      <c r="CN19" s="862"/>
      <c r="CO19" s="862"/>
      <c r="CP19" s="862"/>
      <c r="CQ19" s="863"/>
      <c r="CR19" s="861"/>
      <c r="CS19" s="862"/>
      <c r="CT19" s="862"/>
      <c r="CU19" s="862"/>
      <c r="CV19" s="863"/>
      <c r="CW19" s="861"/>
      <c r="CX19" s="862"/>
      <c r="CY19" s="862"/>
      <c r="CZ19" s="862"/>
      <c r="DA19" s="863"/>
      <c r="DB19" s="861"/>
      <c r="DC19" s="862"/>
      <c r="DD19" s="862"/>
      <c r="DE19" s="862"/>
      <c r="DF19" s="863"/>
      <c r="DG19" s="861"/>
      <c r="DH19" s="862"/>
      <c r="DI19" s="862"/>
      <c r="DJ19" s="862"/>
      <c r="DK19" s="863"/>
      <c r="DL19" s="861"/>
      <c r="DM19" s="862"/>
      <c r="DN19" s="862"/>
      <c r="DO19" s="862"/>
      <c r="DP19" s="863"/>
      <c r="DQ19" s="861"/>
      <c r="DR19" s="862"/>
      <c r="DS19" s="862"/>
      <c r="DT19" s="862"/>
      <c r="DU19" s="863"/>
      <c r="DV19" s="864"/>
      <c r="DW19" s="865"/>
      <c r="DX19" s="865"/>
      <c r="DY19" s="865"/>
      <c r="DZ19" s="866"/>
      <c r="EA19" s="254"/>
    </row>
    <row r="20" spans="1:131" s="255" customFormat="1" ht="26.25" customHeight="1">
      <c r="A20" s="261">
        <v>14</v>
      </c>
      <c r="B20" s="835"/>
      <c r="C20" s="836"/>
      <c r="D20" s="836"/>
      <c r="E20" s="836"/>
      <c r="F20" s="836"/>
      <c r="G20" s="836"/>
      <c r="H20" s="836"/>
      <c r="I20" s="836"/>
      <c r="J20" s="836"/>
      <c r="K20" s="836"/>
      <c r="L20" s="836"/>
      <c r="M20" s="836"/>
      <c r="N20" s="836"/>
      <c r="O20" s="836"/>
      <c r="P20" s="837"/>
      <c r="Q20" s="838"/>
      <c r="R20" s="839"/>
      <c r="S20" s="839"/>
      <c r="T20" s="839"/>
      <c r="U20" s="839"/>
      <c r="V20" s="839"/>
      <c r="W20" s="839"/>
      <c r="X20" s="839"/>
      <c r="Y20" s="839"/>
      <c r="Z20" s="839"/>
      <c r="AA20" s="839"/>
      <c r="AB20" s="839"/>
      <c r="AC20" s="839"/>
      <c r="AD20" s="839"/>
      <c r="AE20" s="840"/>
      <c r="AF20" s="841"/>
      <c r="AG20" s="842"/>
      <c r="AH20" s="842"/>
      <c r="AI20" s="842"/>
      <c r="AJ20" s="843"/>
      <c r="AK20" s="844"/>
      <c r="AL20" s="845"/>
      <c r="AM20" s="845"/>
      <c r="AN20" s="845"/>
      <c r="AO20" s="845"/>
      <c r="AP20" s="845"/>
      <c r="AQ20" s="845"/>
      <c r="AR20" s="845"/>
      <c r="AS20" s="845"/>
      <c r="AT20" s="845"/>
      <c r="AU20" s="846"/>
      <c r="AV20" s="846"/>
      <c r="AW20" s="846"/>
      <c r="AX20" s="846"/>
      <c r="AY20" s="847"/>
      <c r="AZ20" s="252"/>
      <c r="BA20" s="252"/>
      <c r="BB20" s="252"/>
      <c r="BC20" s="252"/>
      <c r="BD20" s="252"/>
      <c r="BE20" s="253"/>
      <c r="BF20" s="253"/>
      <c r="BG20" s="253"/>
      <c r="BH20" s="253"/>
      <c r="BI20" s="253"/>
      <c r="BJ20" s="253"/>
      <c r="BK20" s="253"/>
      <c r="BL20" s="253"/>
      <c r="BM20" s="253"/>
      <c r="BN20" s="253"/>
      <c r="BO20" s="253"/>
      <c r="BP20" s="253"/>
      <c r="BQ20" s="262">
        <v>14</v>
      </c>
      <c r="BR20" s="263"/>
      <c r="BS20" s="848"/>
      <c r="BT20" s="849"/>
      <c r="BU20" s="849"/>
      <c r="BV20" s="849"/>
      <c r="BW20" s="849"/>
      <c r="BX20" s="849"/>
      <c r="BY20" s="849"/>
      <c r="BZ20" s="849"/>
      <c r="CA20" s="849"/>
      <c r="CB20" s="849"/>
      <c r="CC20" s="849"/>
      <c r="CD20" s="849"/>
      <c r="CE20" s="849"/>
      <c r="CF20" s="849"/>
      <c r="CG20" s="850"/>
      <c r="CH20" s="861"/>
      <c r="CI20" s="862"/>
      <c r="CJ20" s="862"/>
      <c r="CK20" s="862"/>
      <c r="CL20" s="863"/>
      <c r="CM20" s="861"/>
      <c r="CN20" s="862"/>
      <c r="CO20" s="862"/>
      <c r="CP20" s="862"/>
      <c r="CQ20" s="863"/>
      <c r="CR20" s="861"/>
      <c r="CS20" s="862"/>
      <c r="CT20" s="862"/>
      <c r="CU20" s="862"/>
      <c r="CV20" s="863"/>
      <c r="CW20" s="861"/>
      <c r="CX20" s="862"/>
      <c r="CY20" s="862"/>
      <c r="CZ20" s="862"/>
      <c r="DA20" s="863"/>
      <c r="DB20" s="861"/>
      <c r="DC20" s="862"/>
      <c r="DD20" s="862"/>
      <c r="DE20" s="862"/>
      <c r="DF20" s="863"/>
      <c r="DG20" s="861"/>
      <c r="DH20" s="862"/>
      <c r="DI20" s="862"/>
      <c r="DJ20" s="862"/>
      <c r="DK20" s="863"/>
      <c r="DL20" s="861"/>
      <c r="DM20" s="862"/>
      <c r="DN20" s="862"/>
      <c r="DO20" s="862"/>
      <c r="DP20" s="863"/>
      <c r="DQ20" s="861"/>
      <c r="DR20" s="862"/>
      <c r="DS20" s="862"/>
      <c r="DT20" s="862"/>
      <c r="DU20" s="863"/>
      <c r="DV20" s="864"/>
      <c r="DW20" s="865"/>
      <c r="DX20" s="865"/>
      <c r="DY20" s="865"/>
      <c r="DZ20" s="866"/>
      <c r="EA20" s="254"/>
    </row>
    <row r="21" spans="1:131" s="255" customFormat="1" ht="26.25" customHeight="1" thickBot="1">
      <c r="A21" s="261">
        <v>15</v>
      </c>
      <c r="B21" s="835"/>
      <c r="C21" s="836"/>
      <c r="D21" s="836"/>
      <c r="E21" s="836"/>
      <c r="F21" s="836"/>
      <c r="G21" s="836"/>
      <c r="H21" s="836"/>
      <c r="I21" s="836"/>
      <c r="J21" s="836"/>
      <c r="K21" s="836"/>
      <c r="L21" s="836"/>
      <c r="M21" s="836"/>
      <c r="N21" s="836"/>
      <c r="O21" s="836"/>
      <c r="P21" s="837"/>
      <c r="Q21" s="838"/>
      <c r="R21" s="839"/>
      <c r="S21" s="839"/>
      <c r="T21" s="839"/>
      <c r="U21" s="839"/>
      <c r="V21" s="839"/>
      <c r="W21" s="839"/>
      <c r="X21" s="839"/>
      <c r="Y21" s="839"/>
      <c r="Z21" s="839"/>
      <c r="AA21" s="839"/>
      <c r="AB21" s="839"/>
      <c r="AC21" s="839"/>
      <c r="AD21" s="839"/>
      <c r="AE21" s="840"/>
      <c r="AF21" s="841"/>
      <c r="AG21" s="842"/>
      <c r="AH21" s="842"/>
      <c r="AI21" s="842"/>
      <c r="AJ21" s="843"/>
      <c r="AK21" s="844"/>
      <c r="AL21" s="845"/>
      <c r="AM21" s="845"/>
      <c r="AN21" s="845"/>
      <c r="AO21" s="845"/>
      <c r="AP21" s="845"/>
      <c r="AQ21" s="845"/>
      <c r="AR21" s="845"/>
      <c r="AS21" s="845"/>
      <c r="AT21" s="845"/>
      <c r="AU21" s="846"/>
      <c r="AV21" s="846"/>
      <c r="AW21" s="846"/>
      <c r="AX21" s="846"/>
      <c r="AY21" s="847"/>
      <c r="AZ21" s="252"/>
      <c r="BA21" s="252"/>
      <c r="BB21" s="252"/>
      <c r="BC21" s="252"/>
      <c r="BD21" s="252"/>
      <c r="BE21" s="253"/>
      <c r="BF21" s="253"/>
      <c r="BG21" s="253"/>
      <c r="BH21" s="253"/>
      <c r="BI21" s="253"/>
      <c r="BJ21" s="253"/>
      <c r="BK21" s="253"/>
      <c r="BL21" s="253"/>
      <c r="BM21" s="253"/>
      <c r="BN21" s="253"/>
      <c r="BO21" s="253"/>
      <c r="BP21" s="253"/>
      <c r="BQ21" s="262">
        <v>15</v>
      </c>
      <c r="BR21" s="263"/>
      <c r="BS21" s="848"/>
      <c r="BT21" s="849"/>
      <c r="BU21" s="849"/>
      <c r="BV21" s="849"/>
      <c r="BW21" s="849"/>
      <c r="BX21" s="849"/>
      <c r="BY21" s="849"/>
      <c r="BZ21" s="849"/>
      <c r="CA21" s="849"/>
      <c r="CB21" s="849"/>
      <c r="CC21" s="849"/>
      <c r="CD21" s="849"/>
      <c r="CE21" s="849"/>
      <c r="CF21" s="849"/>
      <c r="CG21" s="850"/>
      <c r="CH21" s="861"/>
      <c r="CI21" s="862"/>
      <c r="CJ21" s="862"/>
      <c r="CK21" s="862"/>
      <c r="CL21" s="863"/>
      <c r="CM21" s="861"/>
      <c r="CN21" s="862"/>
      <c r="CO21" s="862"/>
      <c r="CP21" s="862"/>
      <c r="CQ21" s="863"/>
      <c r="CR21" s="861"/>
      <c r="CS21" s="862"/>
      <c r="CT21" s="862"/>
      <c r="CU21" s="862"/>
      <c r="CV21" s="863"/>
      <c r="CW21" s="861"/>
      <c r="CX21" s="862"/>
      <c r="CY21" s="862"/>
      <c r="CZ21" s="862"/>
      <c r="DA21" s="863"/>
      <c r="DB21" s="861"/>
      <c r="DC21" s="862"/>
      <c r="DD21" s="862"/>
      <c r="DE21" s="862"/>
      <c r="DF21" s="863"/>
      <c r="DG21" s="861"/>
      <c r="DH21" s="862"/>
      <c r="DI21" s="862"/>
      <c r="DJ21" s="862"/>
      <c r="DK21" s="863"/>
      <c r="DL21" s="861"/>
      <c r="DM21" s="862"/>
      <c r="DN21" s="862"/>
      <c r="DO21" s="862"/>
      <c r="DP21" s="863"/>
      <c r="DQ21" s="861"/>
      <c r="DR21" s="862"/>
      <c r="DS21" s="862"/>
      <c r="DT21" s="862"/>
      <c r="DU21" s="863"/>
      <c r="DV21" s="864"/>
      <c r="DW21" s="865"/>
      <c r="DX21" s="865"/>
      <c r="DY21" s="865"/>
      <c r="DZ21" s="866"/>
      <c r="EA21" s="254"/>
    </row>
    <row r="22" spans="1:131" s="255" customFormat="1" ht="26.25" customHeight="1">
      <c r="A22" s="261">
        <v>16</v>
      </c>
      <c r="B22" s="835"/>
      <c r="C22" s="836"/>
      <c r="D22" s="836"/>
      <c r="E22" s="836"/>
      <c r="F22" s="836"/>
      <c r="G22" s="836"/>
      <c r="H22" s="836"/>
      <c r="I22" s="836"/>
      <c r="J22" s="836"/>
      <c r="K22" s="836"/>
      <c r="L22" s="836"/>
      <c r="M22" s="836"/>
      <c r="N22" s="836"/>
      <c r="O22" s="836"/>
      <c r="P22" s="837"/>
      <c r="Q22" s="867"/>
      <c r="R22" s="868"/>
      <c r="S22" s="868"/>
      <c r="T22" s="868"/>
      <c r="U22" s="868"/>
      <c r="V22" s="868"/>
      <c r="W22" s="868"/>
      <c r="X22" s="868"/>
      <c r="Y22" s="868"/>
      <c r="Z22" s="868"/>
      <c r="AA22" s="868"/>
      <c r="AB22" s="868"/>
      <c r="AC22" s="868"/>
      <c r="AD22" s="868"/>
      <c r="AE22" s="869"/>
      <c r="AF22" s="841"/>
      <c r="AG22" s="842"/>
      <c r="AH22" s="842"/>
      <c r="AI22" s="842"/>
      <c r="AJ22" s="843"/>
      <c r="AK22" s="882"/>
      <c r="AL22" s="883"/>
      <c r="AM22" s="883"/>
      <c r="AN22" s="883"/>
      <c r="AO22" s="883"/>
      <c r="AP22" s="883"/>
      <c r="AQ22" s="883"/>
      <c r="AR22" s="883"/>
      <c r="AS22" s="883"/>
      <c r="AT22" s="883"/>
      <c r="AU22" s="884"/>
      <c r="AV22" s="884"/>
      <c r="AW22" s="884"/>
      <c r="AX22" s="884"/>
      <c r="AY22" s="885"/>
      <c r="AZ22" s="886" t="s">
        <v>393</v>
      </c>
      <c r="BA22" s="886"/>
      <c r="BB22" s="886"/>
      <c r="BC22" s="886"/>
      <c r="BD22" s="887"/>
      <c r="BE22" s="253"/>
      <c r="BF22" s="253"/>
      <c r="BG22" s="253"/>
      <c r="BH22" s="253"/>
      <c r="BI22" s="253"/>
      <c r="BJ22" s="253"/>
      <c r="BK22" s="253"/>
      <c r="BL22" s="253"/>
      <c r="BM22" s="253"/>
      <c r="BN22" s="253"/>
      <c r="BO22" s="253"/>
      <c r="BP22" s="253"/>
      <c r="BQ22" s="262">
        <v>16</v>
      </c>
      <c r="BR22" s="263"/>
      <c r="BS22" s="848"/>
      <c r="BT22" s="849"/>
      <c r="BU22" s="849"/>
      <c r="BV22" s="849"/>
      <c r="BW22" s="849"/>
      <c r="BX22" s="849"/>
      <c r="BY22" s="849"/>
      <c r="BZ22" s="849"/>
      <c r="CA22" s="849"/>
      <c r="CB22" s="849"/>
      <c r="CC22" s="849"/>
      <c r="CD22" s="849"/>
      <c r="CE22" s="849"/>
      <c r="CF22" s="849"/>
      <c r="CG22" s="850"/>
      <c r="CH22" s="861"/>
      <c r="CI22" s="862"/>
      <c r="CJ22" s="862"/>
      <c r="CK22" s="862"/>
      <c r="CL22" s="863"/>
      <c r="CM22" s="861"/>
      <c r="CN22" s="862"/>
      <c r="CO22" s="862"/>
      <c r="CP22" s="862"/>
      <c r="CQ22" s="863"/>
      <c r="CR22" s="861"/>
      <c r="CS22" s="862"/>
      <c r="CT22" s="862"/>
      <c r="CU22" s="862"/>
      <c r="CV22" s="863"/>
      <c r="CW22" s="861"/>
      <c r="CX22" s="862"/>
      <c r="CY22" s="862"/>
      <c r="CZ22" s="862"/>
      <c r="DA22" s="863"/>
      <c r="DB22" s="861"/>
      <c r="DC22" s="862"/>
      <c r="DD22" s="862"/>
      <c r="DE22" s="862"/>
      <c r="DF22" s="863"/>
      <c r="DG22" s="861"/>
      <c r="DH22" s="862"/>
      <c r="DI22" s="862"/>
      <c r="DJ22" s="862"/>
      <c r="DK22" s="863"/>
      <c r="DL22" s="861"/>
      <c r="DM22" s="862"/>
      <c r="DN22" s="862"/>
      <c r="DO22" s="862"/>
      <c r="DP22" s="863"/>
      <c r="DQ22" s="861"/>
      <c r="DR22" s="862"/>
      <c r="DS22" s="862"/>
      <c r="DT22" s="862"/>
      <c r="DU22" s="863"/>
      <c r="DV22" s="864"/>
      <c r="DW22" s="865"/>
      <c r="DX22" s="865"/>
      <c r="DY22" s="865"/>
      <c r="DZ22" s="866"/>
      <c r="EA22" s="254"/>
    </row>
    <row r="23" spans="1:131" s="255" customFormat="1" ht="26.25" customHeight="1" thickBot="1">
      <c r="A23" s="264" t="s">
        <v>394</v>
      </c>
      <c r="B23" s="870" t="s">
        <v>395</v>
      </c>
      <c r="C23" s="871"/>
      <c r="D23" s="871"/>
      <c r="E23" s="871"/>
      <c r="F23" s="871"/>
      <c r="G23" s="871"/>
      <c r="H23" s="871"/>
      <c r="I23" s="871"/>
      <c r="J23" s="871"/>
      <c r="K23" s="871"/>
      <c r="L23" s="871"/>
      <c r="M23" s="871"/>
      <c r="N23" s="871"/>
      <c r="O23" s="871"/>
      <c r="P23" s="872"/>
      <c r="Q23" s="873">
        <v>17847</v>
      </c>
      <c r="R23" s="874"/>
      <c r="S23" s="874"/>
      <c r="T23" s="874"/>
      <c r="U23" s="874"/>
      <c r="V23" s="874">
        <v>16839</v>
      </c>
      <c r="W23" s="874"/>
      <c r="X23" s="874"/>
      <c r="Y23" s="874"/>
      <c r="Z23" s="874"/>
      <c r="AA23" s="874">
        <v>1009</v>
      </c>
      <c r="AB23" s="874"/>
      <c r="AC23" s="874"/>
      <c r="AD23" s="874"/>
      <c r="AE23" s="875"/>
      <c r="AF23" s="876">
        <v>930</v>
      </c>
      <c r="AG23" s="874"/>
      <c r="AH23" s="874"/>
      <c r="AI23" s="874"/>
      <c r="AJ23" s="877"/>
      <c r="AK23" s="878"/>
      <c r="AL23" s="879"/>
      <c r="AM23" s="879"/>
      <c r="AN23" s="879"/>
      <c r="AO23" s="879"/>
      <c r="AP23" s="874">
        <v>14359</v>
      </c>
      <c r="AQ23" s="874"/>
      <c r="AR23" s="874"/>
      <c r="AS23" s="874"/>
      <c r="AT23" s="874"/>
      <c r="AU23" s="880"/>
      <c r="AV23" s="880"/>
      <c r="AW23" s="880"/>
      <c r="AX23" s="880"/>
      <c r="AY23" s="881"/>
      <c r="AZ23" s="889" t="s">
        <v>179</v>
      </c>
      <c r="BA23" s="890"/>
      <c r="BB23" s="890"/>
      <c r="BC23" s="890"/>
      <c r="BD23" s="891"/>
      <c r="BE23" s="253"/>
      <c r="BF23" s="253"/>
      <c r="BG23" s="253"/>
      <c r="BH23" s="253"/>
      <c r="BI23" s="253"/>
      <c r="BJ23" s="253"/>
      <c r="BK23" s="253"/>
      <c r="BL23" s="253"/>
      <c r="BM23" s="253"/>
      <c r="BN23" s="253"/>
      <c r="BO23" s="253"/>
      <c r="BP23" s="253"/>
      <c r="BQ23" s="262">
        <v>17</v>
      </c>
      <c r="BR23" s="263"/>
      <c r="BS23" s="848"/>
      <c r="BT23" s="849"/>
      <c r="BU23" s="849"/>
      <c r="BV23" s="849"/>
      <c r="BW23" s="849"/>
      <c r="BX23" s="849"/>
      <c r="BY23" s="849"/>
      <c r="BZ23" s="849"/>
      <c r="CA23" s="849"/>
      <c r="CB23" s="849"/>
      <c r="CC23" s="849"/>
      <c r="CD23" s="849"/>
      <c r="CE23" s="849"/>
      <c r="CF23" s="849"/>
      <c r="CG23" s="850"/>
      <c r="CH23" s="861"/>
      <c r="CI23" s="862"/>
      <c r="CJ23" s="862"/>
      <c r="CK23" s="862"/>
      <c r="CL23" s="863"/>
      <c r="CM23" s="861"/>
      <c r="CN23" s="862"/>
      <c r="CO23" s="862"/>
      <c r="CP23" s="862"/>
      <c r="CQ23" s="863"/>
      <c r="CR23" s="861"/>
      <c r="CS23" s="862"/>
      <c r="CT23" s="862"/>
      <c r="CU23" s="862"/>
      <c r="CV23" s="863"/>
      <c r="CW23" s="861"/>
      <c r="CX23" s="862"/>
      <c r="CY23" s="862"/>
      <c r="CZ23" s="862"/>
      <c r="DA23" s="863"/>
      <c r="DB23" s="861"/>
      <c r="DC23" s="862"/>
      <c r="DD23" s="862"/>
      <c r="DE23" s="862"/>
      <c r="DF23" s="863"/>
      <c r="DG23" s="861"/>
      <c r="DH23" s="862"/>
      <c r="DI23" s="862"/>
      <c r="DJ23" s="862"/>
      <c r="DK23" s="863"/>
      <c r="DL23" s="861"/>
      <c r="DM23" s="862"/>
      <c r="DN23" s="862"/>
      <c r="DO23" s="862"/>
      <c r="DP23" s="863"/>
      <c r="DQ23" s="861"/>
      <c r="DR23" s="862"/>
      <c r="DS23" s="862"/>
      <c r="DT23" s="862"/>
      <c r="DU23" s="863"/>
      <c r="DV23" s="864"/>
      <c r="DW23" s="865"/>
      <c r="DX23" s="865"/>
      <c r="DY23" s="865"/>
      <c r="DZ23" s="866"/>
      <c r="EA23" s="254"/>
    </row>
    <row r="24" spans="1:131" s="255" customFormat="1" ht="26.25" customHeight="1">
      <c r="A24" s="888" t="s">
        <v>396</v>
      </c>
      <c r="B24" s="888"/>
      <c r="C24" s="888"/>
      <c r="D24" s="888"/>
      <c r="E24" s="888"/>
      <c r="F24" s="888"/>
      <c r="G24" s="888"/>
      <c r="H24" s="888"/>
      <c r="I24" s="888"/>
      <c r="J24" s="888"/>
      <c r="K24" s="888"/>
      <c r="L24" s="888"/>
      <c r="M24" s="888"/>
      <c r="N24" s="888"/>
      <c r="O24" s="888"/>
      <c r="P24" s="888"/>
      <c r="Q24" s="888"/>
      <c r="R24" s="888"/>
      <c r="S24" s="888"/>
      <c r="T24" s="888"/>
      <c r="U24" s="888"/>
      <c r="V24" s="888"/>
      <c r="W24" s="888"/>
      <c r="X24" s="888"/>
      <c r="Y24" s="888"/>
      <c r="Z24" s="888"/>
      <c r="AA24" s="888"/>
      <c r="AB24" s="888"/>
      <c r="AC24" s="888"/>
      <c r="AD24" s="888"/>
      <c r="AE24" s="888"/>
      <c r="AF24" s="888"/>
      <c r="AG24" s="888"/>
      <c r="AH24" s="888"/>
      <c r="AI24" s="888"/>
      <c r="AJ24" s="888"/>
      <c r="AK24" s="888"/>
      <c r="AL24" s="888"/>
      <c r="AM24" s="888"/>
      <c r="AN24" s="888"/>
      <c r="AO24" s="888"/>
      <c r="AP24" s="888"/>
      <c r="AQ24" s="888"/>
      <c r="AR24" s="888"/>
      <c r="AS24" s="888"/>
      <c r="AT24" s="888"/>
      <c r="AU24" s="888"/>
      <c r="AV24" s="888"/>
      <c r="AW24" s="888"/>
      <c r="AX24" s="888"/>
      <c r="AY24" s="888"/>
      <c r="AZ24" s="252"/>
      <c r="BA24" s="252"/>
      <c r="BB24" s="252"/>
      <c r="BC24" s="252"/>
      <c r="BD24" s="252"/>
      <c r="BE24" s="253"/>
      <c r="BF24" s="253"/>
      <c r="BG24" s="253"/>
      <c r="BH24" s="253"/>
      <c r="BI24" s="253"/>
      <c r="BJ24" s="253"/>
      <c r="BK24" s="253"/>
      <c r="BL24" s="253"/>
      <c r="BM24" s="253"/>
      <c r="BN24" s="253"/>
      <c r="BO24" s="253"/>
      <c r="BP24" s="253"/>
      <c r="BQ24" s="262">
        <v>18</v>
      </c>
      <c r="BR24" s="263"/>
      <c r="BS24" s="848"/>
      <c r="BT24" s="849"/>
      <c r="BU24" s="849"/>
      <c r="BV24" s="849"/>
      <c r="BW24" s="849"/>
      <c r="BX24" s="849"/>
      <c r="BY24" s="849"/>
      <c r="BZ24" s="849"/>
      <c r="CA24" s="849"/>
      <c r="CB24" s="849"/>
      <c r="CC24" s="849"/>
      <c r="CD24" s="849"/>
      <c r="CE24" s="849"/>
      <c r="CF24" s="849"/>
      <c r="CG24" s="850"/>
      <c r="CH24" s="861"/>
      <c r="CI24" s="862"/>
      <c r="CJ24" s="862"/>
      <c r="CK24" s="862"/>
      <c r="CL24" s="863"/>
      <c r="CM24" s="861"/>
      <c r="CN24" s="862"/>
      <c r="CO24" s="862"/>
      <c r="CP24" s="862"/>
      <c r="CQ24" s="863"/>
      <c r="CR24" s="861"/>
      <c r="CS24" s="862"/>
      <c r="CT24" s="862"/>
      <c r="CU24" s="862"/>
      <c r="CV24" s="863"/>
      <c r="CW24" s="861"/>
      <c r="CX24" s="862"/>
      <c r="CY24" s="862"/>
      <c r="CZ24" s="862"/>
      <c r="DA24" s="863"/>
      <c r="DB24" s="861"/>
      <c r="DC24" s="862"/>
      <c r="DD24" s="862"/>
      <c r="DE24" s="862"/>
      <c r="DF24" s="863"/>
      <c r="DG24" s="861"/>
      <c r="DH24" s="862"/>
      <c r="DI24" s="862"/>
      <c r="DJ24" s="862"/>
      <c r="DK24" s="863"/>
      <c r="DL24" s="861"/>
      <c r="DM24" s="862"/>
      <c r="DN24" s="862"/>
      <c r="DO24" s="862"/>
      <c r="DP24" s="863"/>
      <c r="DQ24" s="861"/>
      <c r="DR24" s="862"/>
      <c r="DS24" s="862"/>
      <c r="DT24" s="862"/>
      <c r="DU24" s="863"/>
      <c r="DV24" s="864"/>
      <c r="DW24" s="865"/>
      <c r="DX24" s="865"/>
      <c r="DY24" s="865"/>
      <c r="DZ24" s="866"/>
      <c r="EA24" s="254"/>
    </row>
    <row r="25" spans="1:131" s="247" customFormat="1" ht="26.25" customHeight="1" thickBot="1">
      <c r="A25" s="829" t="s">
        <v>397</v>
      </c>
      <c r="B25" s="829"/>
      <c r="C25" s="829"/>
      <c r="D25" s="829"/>
      <c r="E25" s="829"/>
      <c r="F25" s="829"/>
      <c r="G25" s="829"/>
      <c r="H25" s="829"/>
      <c r="I25" s="829"/>
      <c r="J25" s="829"/>
      <c r="K25" s="829"/>
      <c r="L25" s="829"/>
      <c r="M25" s="829"/>
      <c r="N25" s="829"/>
      <c r="O25" s="829"/>
      <c r="P25" s="829"/>
      <c r="Q25" s="829"/>
      <c r="R25" s="829"/>
      <c r="S25" s="829"/>
      <c r="T25" s="829"/>
      <c r="U25" s="829"/>
      <c r="V25" s="829"/>
      <c r="W25" s="829"/>
      <c r="X25" s="829"/>
      <c r="Y25" s="829"/>
      <c r="Z25" s="829"/>
      <c r="AA25" s="829"/>
      <c r="AB25" s="829"/>
      <c r="AC25" s="829"/>
      <c r="AD25" s="829"/>
      <c r="AE25" s="829"/>
      <c r="AF25" s="829"/>
      <c r="AG25" s="829"/>
      <c r="AH25" s="829"/>
      <c r="AI25" s="829"/>
      <c r="AJ25" s="829"/>
      <c r="AK25" s="829"/>
      <c r="AL25" s="829"/>
      <c r="AM25" s="829"/>
      <c r="AN25" s="829"/>
      <c r="AO25" s="829"/>
      <c r="AP25" s="829"/>
      <c r="AQ25" s="829"/>
      <c r="AR25" s="829"/>
      <c r="AS25" s="829"/>
      <c r="AT25" s="829"/>
      <c r="AU25" s="829"/>
      <c r="AV25" s="829"/>
      <c r="AW25" s="829"/>
      <c r="AX25" s="829"/>
      <c r="AY25" s="829"/>
      <c r="AZ25" s="829"/>
      <c r="BA25" s="829"/>
      <c r="BB25" s="829"/>
      <c r="BC25" s="829"/>
      <c r="BD25" s="829"/>
      <c r="BE25" s="829"/>
      <c r="BF25" s="829"/>
      <c r="BG25" s="829"/>
      <c r="BH25" s="829"/>
      <c r="BI25" s="829"/>
      <c r="BJ25" s="252"/>
      <c r="BK25" s="252"/>
      <c r="BL25" s="252"/>
      <c r="BM25" s="252"/>
      <c r="BN25" s="252"/>
      <c r="BO25" s="265"/>
      <c r="BP25" s="265"/>
      <c r="BQ25" s="262">
        <v>19</v>
      </c>
      <c r="BR25" s="263"/>
      <c r="BS25" s="848"/>
      <c r="BT25" s="849"/>
      <c r="BU25" s="849"/>
      <c r="BV25" s="849"/>
      <c r="BW25" s="849"/>
      <c r="BX25" s="849"/>
      <c r="BY25" s="849"/>
      <c r="BZ25" s="849"/>
      <c r="CA25" s="849"/>
      <c r="CB25" s="849"/>
      <c r="CC25" s="849"/>
      <c r="CD25" s="849"/>
      <c r="CE25" s="849"/>
      <c r="CF25" s="849"/>
      <c r="CG25" s="850"/>
      <c r="CH25" s="861"/>
      <c r="CI25" s="862"/>
      <c r="CJ25" s="862"/>
      <c r="CK25" s="862"/>
      <c r="CL25" s="863"/>
      <c r="CM25" s="861"/>
      <c r="CN25" s="862"/>
      <c r="CO25" s="862"/>
      <c r="CP25" s="862"/>
      <c r="CQ25" s="863"/>
      <c r="CR25" s="861"/>
      <c r="CS25" s="862"/>
      <c r="CT25" s="862"/>
      <c r="CU25" s="862"/>
      <c r="CV25" s="863"/>
      <c r="CW25" s="861"/>
      <c r="CX25" s="862"/>
      <c r="CY25" s="862"/>
      <c r="CZ25" s="862"/>
      <c r="DA25" s="863"/>
      <c r="DB25" s="861"/>
      <c r="DC25" s="862"/>
      <c r="DD25" s="862"/>
      <c r="DE25" s="862"/>
      <c r="DF25" s="863"/>
      <c r="DG25" s="861"/>
      <c r="DH25" s="862"/>
      <c r="DI25" s="862"/>
      <c r="DJ25" s="862"/>
      <c r="DK25" s="863"/>
      <c r="DL25" s="861"/>
      <c r="DM25" s="862"/>
      <c r="DN25" s="862"/>
      <c r="DO25" s="862"/>
      <c r="DP25" s="863"/>
      <c r="DQ25" s="861"/>
      <c r="DR25" s="862"/>
      <c r="DS25" s="862"/>
      <c r="DT25" s="862"/>
      <c r="DU25" s="863"/>
      <c r="DV25" s="864"/>
      <c r="DW25" s="865"/>
      <c r="DX25" s="865"/>
      <c r="DY25" s="865"/>
      <c r="DZ25" s="866"/>
      <c r="EA25" s="246"/>
    </row>
    <row r="26" spans="1:131" s="247" customFormat="1" ht="26.25" customHeight="1">
      <c r="A26" s="820" t="s">
        <v>376</v>
      </c>
      <c r="B26" s="821"/>
      <c r="C26" s="821"/>
      <c r="D26" s="821"/>
      <c r="E26" s="821"/>
      <c r="F26" s="821"/>
      <c r="G26" s="821"/>
      <c r="H26" s="821"/>
      <c r="I26" s="821"/>
      <c r="J26" s="821"/>
      <c r="K26" s="821"/>
      <c r="L26" s="821"/>
      <c r="M26" s="821"/>
      <c r="N26" s="821"/>
      <c r="O26" s="821"/>
      <c r="P26" s="822"/>
      <c r="Q26" s="797" t="s">
        <v>398</v>
      </c>
      <c r="R26" s="798"/>
      <c r="S26" s="798"/>
      <c r="T26" s="798"/>
      <c r="U26" s="799"/>
      <c r="V26" s="797" t="s">
        <v>399</v>
      </c>
      <c r="W26" s="798"/>
      <c r="X26" s="798"/>
      <c r="Y26" s="798"/>
      <c r="Z26" s="799"/>
      <c r="AA26" s="797" t="s">
        <v>400</v>
      </c>
      <c r="AB26" s="798"/>
      <c r="AC26" s="798"/>
      <c r="AD26" s="798"/>
      <c r="AE26" s="798"/>
      <c r="AF26" s="892" t="s">
        <v>401</v>
      </c>
      <c r="AG26" s="893"/>
      <c r="AH26" s="893"/>
      <c r="AI26" s="893"/>
      <c r="AJ26" s="894"/>
      <c r="AK26" s="798" t="s">
        <v>402</v>
      </c>
      <c r="AL26" s="798"/>
      <c r="AM26" s="798"/>
      <c r="AN26" s="798"/>
      <c r="AO26" s="799"/>
      <c r="AP26" s="797" t="s">
        <v>403</v>
      </c>
      <c r="AQ26" s="798"/>
      <c r="AR26" s="798"/>
      <c r="AS26" s="798"/>
      <c r="AT26" s="799"/>
      <c r="AU26" s="797" t="s">
        <v>404</v>
      </c>
      <c r="AV26" s="798"/>
      <c r="AW26" s="798"/>
      <c r="AX26" s="798"/>
      <c r="AY26" s="799"/>
      <c r="AZ26" s="797" t="s">
        <v>405</v>
      </c>
      <c r="BA26" s="798"/>
      <c r="BB26" s="798"/>
      <c r="BC26" s="798"/>
      <c r="BD26" s="799"/>
      <c r="BE26" s="797" t="s">
        <v>383</v>
      </c>
      <c r="BF26" s="798"/>
      <c r="BG26" s="798"/>
      <c r="BH26" s="798"/>
      <c r="BI26" s="809"/>
      <c r="BJ26" s="252"/>
      <c r="BK26" s="252"/>
      <c r="BL26" s="252"/>
      <c r="BM26" s="252"/>
      <c r="BN26" s="252"/>
      <c r="BO26" s="265"/>
      <c r="BP26" s="265"/>
      <c r="BQ26" s="262">
        <v>20</v>
      </c>
      <c r="BR26" s="263"/>
      <c r="BS26" s="848"/>
      <c r="BT26" s="849"/>
      <c r="BU26" s="849"/>
      <c r="BV26" s="849"/>
      <c r="BW26" s="849"/>
      <c r="BX26" s="849"/>
      <c r="BY26" s="849"/>
      <c r="BZ26" s="849"/>
      <c r="CA26" s="849"/>
      <c r="CB26" s="849"/>
      <c r="CC26" s="849"/>
      <c r="CD26" s="849"/>
      <c r="CE26" s="849"/>
      <c r="CF26" s="849"/>
      <c r="CG26" s="850"/>
      <c r="CH26" s="861"/>
      <c r="CI26" s="862"/>
      <c r="CJ26" s="862"/>
      <c r="CK26" s="862"/>
      <c r="CL26" s="863"/>
      <c r="CM26" s="861"/>
      <c r="CN26" s="862"/>
      <c r="CO26" s="862"/>
      <c r="CP26" s="862"/>
      <c r="CQ26" s="863"/>
      <c r="CR26" s="861"/>
      <c r="CS26" s="862"/>
      <c r="CT26" s="862"/>
      <c r="CU26" s="862"/>
      <c r="CV26" s="863"/>
      <c r="CW26" s="861"/>
      <c r="CX26" s="862"/>
      <c r="CY26" s="862"/>
      <c r="CZ26" s="862"/>
      <c r="DA26" s="863"/>
      <c r="DB26" s="861"/>
      <c r="DC26" s="862"/>
      <c r="DD26" s="862"/>
      <c r="DE26" s="862"/>
      <c r="DF26" s="863"/>
      <c r="DG26" s="861"/>
      <c r="DH26" s="862"/>
      <c r="DI26" s="862"/>
      <c r="DJ26" s="862"/>
      <c r="DK26" s="863"/>
      <c r="DL26" s="861"/>
      <c r="DM26" s="862"/>
      <c r="DN26" s="862"/>
      <c r="DO26" s="862"/>
      <c r="DP26" s="863"/>
      <c r="DQ26" s="861"/>
      <c r="DR26" s="862"/>
      <c r="DS26" s="862"/>
      <c r="DT26" s="862"/>
      <c r="DU26" s="863"/>
      <c r="DV26" s="864"/>
      <c r="DW26" s="865"/>
      <c r="DX26" s="865"/>
      <c r="DY26" s="865"/>
      <c r="DZ26" s="866"/>
      <c r="EA26" s="246"/>
    </row>
    <row r="27" spans="1:131" s="247" customFormat="1" ht="26.25" customHeight="1" thickBot="1">
      <c r="A27" s="823"/>
      <c r="B27" s="824"/>
      <c r="C27" s="824"/>
      <c r="D27" s="824"/>
      <c r="E27" s="824"/>
      <c r="F27" s="824"/>
      <c r="G27" s="824"/>
      <c r="H27" s="824"/>
      <c r="I27" s="824"/>
      <c r="J27" s="824"/>
      <c r="K27" s="824"/>
      <c r="L27" s="824"/>
      <c r="M27" s="824"/>
      <c r="N27" s="824"/>
      <c r="O27" s="824"/>
      <c r="P27" s="825"/>
      <c r="Q27" s="800"/>
      <c r="R27" s="801"/>
      <c r="S27" s="801"/>
      <c r="T27" s="801"/>
      <c r="U27" s="802"/>
      <c r="V27" s="800"/>
      <c r="W27" s="801"/>
      <c r="X27" s="801"/>
      <c r="Y27" s="801"/>
      <c r="Z27" s="802"/>
      <c r="AA27" s="800"/>
      <c r="AB27" s="801"/>
      <c r="AC27" s="801"/>
      <c r="AD27" s="801"/>
      <c r="AE27" s="801"/>
      <c r="AF27" s="895"/>
      <c r="AG27" s="896"/>
      <c r="AH27" s="896"/>
      <c r="AI27" s="896"/>
      <c r="AJ27" s="897"/>
      <c r="AK27" s="801"/>
      <c r="AL27" s="801"/>
      <c r="AM27" s="801"/>
      <c r="AN27" s="801"/>
      <c r="AO27" s="802"/>
      <c r="AP27" s="800"/>
      <c r="AQ27" s="801"/>
      <c r="AR27" s="801"/>
      <c r="AS27" s="801"/>
      <c r="AT27" s="802"/>
      <c r="AU27" s="800"/>
      <c r="AV27" s="801"/>
      <c r="AW27" s="801"/>
      <c r="AX27" s="801"/>
      <c r="AY27" s="802"/>
      <c r="AZ27" s="800"/>
      <c r="BA27" s="801"/>
      <c r="BB27" s="801"/>
      <c r="BC27" s="801"/>
      <c r="BD27" s="802"/>
      <c r="BE27" s="800"/>
      <c r="BF27" s="801"/>
      <c r="BG27" s="801"/>
      <c r="BH27" s="801"/>
      <c r="BI27" s="810"/>
      <c r="BJ27" s="252"/>
      <c r="BK27" s="252"/>
      <c r="BL27" s="252"/>
      <c r="BM27" s="252"/>
      <c r="BN27" s="252"/>
      <c r="BO27" s="265"/>
      <c r="BP27" s="265"/>
      <c r="BQ27" s="262">
        <v>21</v>
      </c>
      <c r="BR27" s="263"/>
      <c r="BS27" s="848"/>
      <c r="BT27" s="849"/>
      <c r="BU27" s="849"/>
      <c r="BV27" s="849"/>
      <c r="BW27" s="849"/>
      <c r="BX27" s="849"/>
      <c r="BY27" s="849"/>
      <c r="BZ27" s="849"/>
      <c r="CA27" s="849"/>
      <c r="CB27" s="849"/>
      <c r="CC27" s="849"/>
      <c r="CD27" s="849"/>
      <c r="CE27" s="849"/>
      <c r="CF27" s="849"/>
      <c r="CG27" s="850"/>
      <c r="CH27" s="861"/>
      <c r="CI27" s="862"/>
      <c r="CJ27" s="862"/>
      <c r="CK27" s="862"/>
      <c r="CL27" s="863"/>
      <c r="CM27" s="861"/>
      <c r="CN27" s="862"/>
      <c r="CO27" s="862"/>
      <c r="CP27" s="862"/>
      <c r="CQ27" s="863"/>
      <c r="CR27" s="861"/>
      <c r="CS27" s="862"/>
      <c r="CT27" s="862"/>
      <c r="CU27" s="862"/>
      <c r="CV27" s="863"/>
      <c r="CW27" s="861"/>
      <c r="CX27" s="862"/>
      <c r="CY27" s="862"/>
      <c r="CZ27" s="862"/>
      <c r="DA27" s="863"/>
      <c r="DB27" s="861"/>
      <c r="DC27" s="862"/>
      <c r="DD27" s="862"/>
      <c r="DE27" s="862"/>
      <c r="DF27" s="863"/>
      <c r="DG27" s="861"/>
      <c r="DH27" s="862"/>
      <c r="DI27" s="862"/>
      <c r="DJ27" s="862"/>
      <c r="DK27" s="863"/>
      <c r="DL27" s="861"/>
      <c r="DM27" s="862"/>
      <c r="DN27" s="862"/>
      <c r="DO27" s="862"/>
      <c r="DP27" s="863"/>
      <c r="DQ27" s="861"/>
      <c r="DR27" s="862"/>
      <c r="DS27" s="862"/>
      <c r="DT27" s="862"/>
      <c r="DU27" s="863"/>
      <c r="DV27" s="864"/>
      <c r="DW27" s="865"/>
      <c r="DX27" s="865"/>
      <c r="DY27" s="865"/>
      <c r="DZ27" s="866"/>
      <c r="EA27" s="246"/>
    </row>
    <row r="28" spans="1:131" s="247" customFormat="1" ht="26.25" customHeight="1" thickTop="1">
      <c r="A28" s="266">
        <v>1</v>
      </c>
      <c r="B28" s="811" t="s">
        <v>600</v>
      </c>
      <c r="C28" s="812"/>
      <c r="D28" s="812"/>
      <c r="E28" s="812"/>
      <c r="F28" s="812"/>
      <c r="G28" s="812"/>
      <c r="H28" s="812"/>
      <c r="I28" s="812"/>
      <c r="J28" s="812"/>
      <c r="K28" s="812"/>
      <c r="L28" s="812"/>
      <c r="M28" s="812"/>
      <c r="N28" s="812"/>
      <c r="O28" s="812"/>
      <c r="P28" s="813"/>
      <c r="Q28" s="902">
        <v>4065</v>
      </c>
      <c r="R28" s="903"/>
      <c r="S28" s="903"/>
      <c r="T28" s="903"/>
      <c r="U28" s="903"/>
      <c r="V28" s="903">
        <v>3493</v>
      </c>
      <c r="W28" s="903"/>
      <c r="X28" s="903"/>
      <c r="Y28" s="903"/>
      <c r="Z28" s="903"/>
      <c r="AA28" s="903">
        <v>573</v>
      </c>
      <c r="AB28" s="903"/>
      <c r="AC28" s="903"/>
      <c r="AD28" s="903"/>
      <c r="AE28" s="904"/>
      <c r="AF28" s="905">
        <v>573</v>
      </c>
      <c r="AG28" s="903"/>
      <c r="AH28" s="903"/>
      <c r="AI28" s="903"/>
      <c r="AJ28" s="906"/>
      <c r="AK28" s="907">
        <v>251</v>
      </c>
      <c r="AL28" s="898"/>
      <c r="AM28" s="898"/>
      <c r="AN28" s="898"/>
      <c r="AO28" s="898"/>
      <c r="AP28" s="898" t="s">
        <v>516</v>
      </c>
      <c r="AQ28" s="898"/>
      <c r="AR28" s="898"/>
      <c r="AS28" s="898"/>
      <c r="AT28" s="898"/>
      <c r="AU28" s="898" t="s">
        <v>599</v>
      </c>
      <c r="AV28" s="898"/>
      <c r="AW28" s="898"/>
      <c r="AX28" s="898"/>
      <c r="AY28" s="898"/>
      <c r="AZ28" s="899" t="s">
        <v>599</v>
      </c>
      <c r="BA28" s="899"/>
      <c r="BB28" s="899"/>
      <c r="BC28" s="899"/>
      <c r="BD28" s="899"/>
      <c r="BE28" s="900"/>
      <c r="BF28" s="900"/>
      <c r="BG28" s="900"/>
      <c r="BH28" s="900"/>
      <c r="BI28" s="901"/>
      <c r="BJ28" s="252"/>
      <c r="BK28" s="252"/>
      <c r="BL28" s="252"/>
      <c r="BM28" s="252"/>
      <c r="BN28" s="252"/>
      <c r="BO28" s="265"/>
      <c r="BP28" s="265"/>
      <c r="BQ28" s="262">
        <v>22</v>
      </c>
      <c r="BR28" s="263"/>
      <c r="BS28" s="848"/>
      <c r="BT28" s="849"/>
      <c r="BU28" s="849"/>
      <c r="BV28" s="849"/>
      <c r="BW28" s="849"/>
      <c r="BX28" s="849"/>
      <c r="BY28" s="849"/>
      <c r="BZ28" s="849"/>
      <c r="CA28" s="849"/>
      <c r="CB28" s="849"/>
      <c r="CC28" s="849"/>
      <c r="CD28" s="849"/>
      <c r="CE28" s="849"/>
      <c r="CF28" s="849"/>
      <c r="CG28" s="850"/>
      <c r="CH28" s="861"/>
      <c r="CI28" s="862"/>
      <c r="CJ28" s="862"/>
      <c r="CK28" s="862"/>
      <c r="CL28" s="863"/>
      <c r="CM28" s="861"/>
      <c r="CN28" s="862"/>
      <c r="CO28" s="862"/>
      <c r="CP28" s="862"/>
      <c r="CQ28" s="863"/>
      <c r="CR28" s="861"/>
      <c r="CS28" s="862"/>
      <c r="CT28" s="862"/>
      <c r="CU28" s="862"/>
      <c r="CV28" s="863"/>
      <c r="CW28" s="861"/>
      <c r="CX28" s="862"/>
      <c r="CY28" s="862"/>
      <c r="CZ28" s="862"/>
      <c r="DA28" s="863"/>
      <c r="DB28" s="861"/>
      <c r="DC28" s="862"/>
      <c r="DD28" s="862"/>
      <c r="DE28" s="862"/>
      <c r="DF28" s="863"/>
      <c r="DG28" s="861"/>
      <c r="DH28" s="862"/>
      <c r="DI28" s="862"/>
      <c r="DJ28" s="862"/>
      <c r="DK28" s="863"/>
      <c r="DL28" s="861"/>
      <c r="DM28" s="862"/>
      <c r="DN28" s="862"/>
      <c r="DO28" s="862"/>
      <c r="DP28" s="863"/>
      <c r="DQ28" s="861"/>
      <c r="DR28" s="862"/>
      <c r="DS28" s="862"/>
      <c r="DT28" s="862"/>
      <c r="DU28" s="863"/>
      <c r="DV28" s="864"/>
      <c r="DW28" s="865"/>
      <c r="DX28" s="865"/>
      <c r="DY28" s="865"/>
      <c r="DZ28" s="866"/>
      <c r="EA28" s="246"/>
    </row>
    <row r="29" spans="1:131" s="247" customFormat="1" ht="26.25" customHeight="1">
      <c r="A29" s="266">
        <v>2</v>
      </c>
      <c r="B29" s="835" t="s">
        <v>601</v>
      </c>
      <c r="C29" s="836"/>
      <c r="D29" s="836"/>
      <c r="E29" s="836"/>
      <c r="F29" s="836"/>
      <c r="G29" s="836"/>
      <c r="H29" s="836"/>
      <c r="I29" s="836"/>
      <c r="J29" s="836"/>
      <c r="K29" s="836"/>
      <c r="L29" s="836"/>
      <c r="M29" s="836"/>
      <c r="N29" s="836"/>
      <c r="O29" s="836"/>
      <c r="P29" s="837"/>
      <c r="Q29" s="838">
        <v>3809</v>
      </c>
      <c r="R29" s="839"/>
      <c r="S29" s="839"/>
      <c r="T29" s="839"/>
      <c r="U29" s="839"/>
      <c r="V29" s="839">
        <v>3697</v>
      </c>
      <c r="W29" s="839"/>
      <c r="X29" s="839"/>
      <c r="Y29" s="839"/>
      <c r="Z29" s="839"/>
      <c r="AA29" s="839">
        <v>111</v>
      </c>
      <c r="AB29" s="839"/>
      <c r="AC29" s="839"/>
      <c r="AD29" s="839"/>
      <c r="AE29" s="840"/>
      <c r="AF29" s="841">
        <v>111</v>
      </c>
      <c r="AG29" s="842"/>
      <c r="AH29" s="842"/>
      <c r="AI29" s="842"/>
      <c r="AJ29" s="843"/>
      <c r="AK29" s="910">
        <v>508</v>
      </c>
      <c r="AL29" s="911"/>
      <c r="AM29" s="911"/>
      <c r="AN29" s="911"/>
      <c r="AO29" s="911"/>
      <c r="AP29" s="911" t="s">
        <v>599</v>
      </c>
      <c r="AQ29" s="911"/>
      <c r="AR29" s="911"/>
      <c r="AS29" s="911"/>
      <c r="AT29" s="911"/>
      <c r="AU29" s="911" t="s">
        <v>599</v>
      </c>
      <c r="AV29" s="911"/>
      <c r="AW29" s="911"/>
      <c r="AX29" s="911"/>
      <c r="AY29" s="911"/>
      <c r="AZ29" s="911" t="s">
        <v>599</v>
      </c>
      <c r="BA29" s="911"/>
      <c r="BB29" s="911"/>
      <c r="BC29" s="911"/>
      <c r="BD29" s="911"/>
      <c r="BE29" s="908"/>
      <c r="BF29" s="908"/>
      <c r="BG29" s="908"/>
      <c r="BH29" s="908"/>
      <c r="BI29" s="909"/>
      <c r="BJ29" s="252"/>
      <c r="BK29" s="252"/>
      <c r="BL29" s="252"/>
      <c r="BM29" s="252"/>
      <c r="BN29" s="252"/>
      <c r="BO29" s="265"/>
      <c r="BP29" s="265"/>
      <c r="BQ29" s="262">
        <v>23</v>
      </c>
      <c r="BR29" s="263"/>
      <c r="BS29" s="848"/>
      <c r="BT29" s="849"/>
      <c r="BU29" s="849"/>
      <c r="BV29" s="849"/>
      <c r="BW29" s="849"/>
      <c r="BX29" s="849"/>
      <c r="BY29" s="849"/>
      <c r="BZ29" s="849"/>
      <c r="CA29" s="849"/>
      <c r="CB29" s="849"/>
      <c r="CC29" s="849"/>
      <c r="CD29" s="849"/>
      <c r="CE29" s="849"/>
      <c r="CF29" s="849"/>
      <c r="CG29" s="850"/>
      <c r="CH29" s="861"/>
      <c r="CI29" s="862"/>
      <c r="CJ29" s="862"/>
      <c r="CK29" s="862"/>
      <c r="CL29" s="863"/>
      <c r="CM29" s="861"/>
      <c r="CN29" s="862"/>
      <c r="CO29" s="862"/>
      <c r="CP29" s="862"/>
      <c r="CQ29" s="863"/>
      <c r="CR29" s="861"/>
      <c r="CS29" s="862"/>
      <c r="CT29" s="862"/>
      <c r="CU29" s="862"/>
      <c r="CV29" s="863"/>
      <c r="CW29" s="861"/>
      <c r="CX29" s="862"/>
      <c r="CY29" s="862"/>
      <c r="CZ29" s="862"/>
      <c r="DA29" s="863"/>
      <c r="DB29" s="861"/>
      <c r="DC29" s="862"/>
      <c r="DD29" s="862"/>
      <c r="DE29" s="862"/>
      <c r="DF29" s="863"/>
      <c r="DG29" s="861"/>
      <c r="DH29" s="862"/>
      <c r="DI29" s="862"/>
      <c r="DJ29" s="862"/>
      <c r="DK29" s="863"/>
      <c r="DL29" s="861"/>
      <c r="DM29" s="862"/>
      <c r="DN29" s="862"/>
      <c r="DO29" s="862"/>
      <c r="DP29" s="863"/>
      <c r="DQ29" s="861"/>
      <c r="DR29" s="862"/>
      <c r="DS29" s="862"/>
      <c r="DT29" s="862"/>
      <c r="DU29" s="863"/>
      <c r="DV29" s="864"/>
      <c r="DW29" s="865"/>
      <c r="DX29" s="865"/>
      <c r="DY29" s="865"/>
      <c r="DZ29" s="866"/>
      <c r="EA29" s="246"/>
    </row>
    <row r="30" spans="1:131" s="247" customFormat="1" ht="26.25" customHeight="1">
      <c r="A30" s="266">
        <v>3</v>
      </c>
      <c r="B30" s="835" t="s">
        <v>602</v>
      </c>
      <c r="C30" s="836"/>
      <c r="D30" s="836"/>
      <c r="E30" s="836"/>
      <c r="F30" s="836"/>
      <c r="G30" s="836"/>
      <c r="H30" s="836"/>
      <c r="I30" s="836"/>
      <c r="J30" s="836"/>
      <c r="K30" s="836"/>
      <c r="L30" s="836"/>
      <c r="M30" s="836"/>
      <c r="N30" s="836"/>
      <c r="O30" s="836"/>
      <c r="P30" s="837"/>
      <c r="Q30" s="838">
        <v>420</v>
      </c>
      <c r="R30" s="839"/>
      <c r="S30" s="839"/>
      <c r="T30" s="839"/>
      <c r="U30" s="839"/>
      <c r="V30" s="839">
        <v>410</v>
      </c>
      <c r="W30" s="839"/>
      <c r="X30" s="839"/>
      <c r="Y30" s="839"/>
      <c r="Z30" s="839"/>
      <c r="AA30" s="839">
        <v>10</v>
      </c>
      <c r="AB30" s="839"/>
      <c r="AC30" s="839"/>
      <c r="AD30" s="839"/>
      <c r="AE30" s="840"/>
      <c r="AF30" s="841">
        <v>10</v>
      </c>
      <c r="AG30" s="842"/>
      <c r="AH30" s="842"/>
      <c r="AI30" s="842"/>
      <c r="AJ30" s="843"/>
      <c r="AK30" s="910">
        <v>125</v>
      </c>
      <c r="AL30" s="911"/>
      <c r="AM30" s="911"/>
      <c r="AN30" s="911"/>
      <c r="AO30" s="911"/>
      <c r="AP30" s="911" t="s">
        <v>599</v>
      </c>
      <c r="AQ30" s="911"/>
      <c r="AR30" s="911"/>
      <c r="AS30" s="911"/>
      <c r="AT30" s="911"/>
      <c r="AU30" s="911" t="s">
        <v>599</v>
      </c>
      <c r="AV30" s="911"/>
      <c r="AW30" s="911"/>
      <c r="AX30" s="911"/>
      <c r="AY30" s="911"/>
      <c r="AZ30" s="911" t="s">
        <v>599</v>
      </c>
      <c r="BA30" s="911"/>
      <c r="BB30" s="911"/>
      <c r="BC30" s="911"/>
      <c r="BD30" s="911"/>
      <c r="BE30" s="908"/>
      <c r="BF30" s="908"/>
      <c r="BG30" s="908"/>
      <c r="BH30" s="908"/>
      <c r="BI30" s="909"/>
      <c r="BJ30" s="252"/>
      <c r="BK30" s="252"/>
      <c r="BL30" s="252"/>
      <c r="BM30" s="252"/>
      <c r="BN30" s="252"/>
      <c r="BO30" s="265"/>
      <c r="BP30" s="265"/>
      <c r="BQ30" s="262">
        <v>24</v>
      </c>
      <c r="BR30" s="263"/>
      <c r="BS30" s="848"/>
      <c r="BT30" s="849"/>
      <c r="BU30" s="849"/>
      <c r="BV30" s="849"/>
      <c r="BW30" s="849"/>
      <c r="BX30" s="849"/>
      <c r="BY30" s="849"/>
      <c r="BZ30" s="849"/>
      <c r="CA30" s="849"/>
      <c r="CB30" s="849"/>
      <c r="CC30" s="849"/>
      <c r="CD30" s="849"/>
      <c r="CE30" s="849"/>
      <c r="CF30" s="849"/>
      <c r="CG30" s="850"/>
      <c r="CH30" s="861"/>
      <c r="CI30" s="862"/>
      <c r="CJ30" s="862"/>
      <c r="CK30" s="862"/>
      <c r="CL30" s="863"/>
      <c r="CM30" s="861"/>
      <c r="CN30" s="862"/>
      <c r="CO30" s="862"/>
      <c r="CP30" s="862"/>
      <c r="CQ30" s="863"/>
      <c r="CR30" s="861"/>
      <c r="CS30" s="862"/>
      <c r="CT30" s="862"/>
      <c r="CU30" s="862"/>
      <c r="CV30" s="863"/>
      <c r="CW30" s="861"/>
      <c r="CX30" s="862"/>
      <c r="CY30" s="862"/>
      <c r="CZ30" s="862"/>
      <c r="DA30" s="863"/>
      <c r="DB30" s="861"/>
      <c r="DC30" s="862"/>
      <c r="DD30" s="862"/>
      <c r="DE30" s="862"/>
      <c r="DF30" s="863"/>
      <c r="DG30" s="861"/>
      <c r="DH30" s="862"/>
      <c r="DI30" s="862"/>
      <c r="DJ30" s="862"/>
      <c r="DK30" s="863"/>
      <c r="DL30" s="861"/>
      <c r="DM30" s="862"/>
      <c r="DN30" s="862"/>
      <c r="DO30" s="862"/>
      <c r="DP30" s="863"/>
      <c r="DQ30" s="861"/>
      <c r="DR30" s="862"/>
      <c r="DS30" s="862"/>
      <c r="DT30" s="862"/>
      <c r="DU30" s="863"/>
      <c r="DV30" s="864"/>
      <c r="DW30" s="865"/>
      <c r="DX30" s="865"/>
      <c r="DY30" s="865"/>
      <c r="DZ30" s="866"/>
      <c r="EA30" s="246"/>
    </row>
    <row r="31" spans="1:131" s="247" customFormat="1" ht="26.25" customHeight="1">
      <c r="A31" s="266">
        <v>4</v>
      </c>
      <c r="B31" s="835" t="s">
        <v>603</v>
      </c>
      <c r="C31" s="836"/>
      <c r="D31" s="836"/>
      <c r="E31" s="836"/>
      <c r="F31" s="836"/>
      <c r="G31" s="836"/>
      <c r="H31" s="836"/>
      <c r="I31" s="836"/>
      <c r="J31" s="836"/>
      <c r="K31" s="836"/>
      <c r="L31" s="836"/>
      <c r="M31" s="836"/>
      <c r="N31" s="836"/>
      <c r="O31" s="836"/>
      <c r="P31" s="837"/>
      <c r="Q31" s="838">
        <v>6</v>
      </c>
      <c r="R31" s="839"/>
      <c r="S31" s="839"/>
      <c r="T31" s="839"/>
      <c r="U31" s="839"/>
      <c r="V31" s="839">
        <v>3</v>
      </c>
      <c r="W31" s="839"/>
      <c r="X31" s="839"/>
      <c r="Y31" s="839"/>
      <c r="Z31" s="839"/>
      <c r="AA31" s="839">
        <v>2</v>
      </c>
      <c r="AB31" s="839"/>
      <c r="AC31" s="839"/>
      <c r="AD31" s="839"/>
      <c r="AE31" s="840"/>
      <c r="AF31" s="841">
        <v>2</v>
      </c>
      <c r="AG31" s="842"/>
      <c r="AH31" s="842"/>
      <c r="AI31" s="842"/>
      <c r="AJ31" s="843"/>
      <c r="AK31" s="910">
        <v>0</v>
      </c>
      <c r="AL31" s="911"/>
      <c r="AM31" s="911"/>
      <c r="AN31" s="911"/>
      <c r="AO31" s="911"/>
      <c r="AP31" s="911" t="s">
        <v>599</v>
      </c>
      <c r="AQ31" s="911"/>
      <c r="AR31" s="911"/>
      <c r="AS31" s="911"/>
      <c r="AT31" s="911"/>
      <c r="AU31" s="911" t="s">
        <v>599</v>
      </c>
      <c r="AV31" s="911"/>
      <c r="AW31" s="911"/>
      <c r="AX31" s="911"/>
      <c r="AY31" s="911"/>
      <c r="AZ31" s="911" t="s">
        <v>599</v>
      </c>
      <c r="BA31" s="911"/>
      <c r="BB31" s="911"/>
      <c r="BC31" s="911"/>
      <c r="BD31" s="911"/>
      <c r="BE31" s="908"/>
      <c r="BF31" s="908"/>
      <c r="BG31" s="908"/>
      <c r="BH31" s="908"/>
      <c r="BI31" s="909"/>
      <c r="BJ31" s="252"/>
      <c r="BK31" s="252"/>
      <c r="BL31" s="252"/>
      <c r="BM31" s="252"/>
      <c r="BN31" s="252"/>
      <c r="BO31" s="265"/>
      <c r="BP31" s="265"/>
      <c r="BQ31" s="262">
        <v>25</v>
      </c>
      <c r="BR31" s="263"/>
      <c r="BS31" s="848"/>
      <c r="BT31" s="849"/>
      <c r="BU31" s="849"/>
      <c r="BV31" s="849"/>
      <c r="BW31" s="849"/>
      <c r="BX31" s="849"/>
      <c r="BY31" s="849"/>
      <c r="BZ31" s="849"/>
      <c r="CA31" s="849"/>
      <c r="CB31" s="849"/>
      <c r="CC31" s="849"/>
      <c r="CD31" s="849"/>
      <c r="CE31" s="849"/>
      <c r="CF31" s="849"/>
      <c r="CG31" s="850"/>
      <c r="CH31" s="861"/>
      <c r="CI31" s="862"/>
      <c r="CJ31" s="862"/>
      <c r="CK31" s="862"/>
      <c r="CL31" s="863"/>
      <c r="CM31" s="861"/>
      <c r="CN31" s="862"/>
      <c r="CO31" s="862"/>
      <c r="CP31" s="862"/>
      <c r="CQ31" s="863"/>
      <c r="CR31" s="861"/>
      <c r="CS31" s="862"/>
      <c r="CT31" s="862"/>
      <c r="CU31" s="862"/>
      <c r="CV31" s="863"/>
      <c r="CW31" s="861"/>
      <c r="CX31" s="862"/>
      <c r="CY31" s="862"/>
      <c r="CZ31" s="862"/>
      <c r="DA31" s="863"/>
      <c r="DB31" s="861"/>
      <c r="DC31" s="862"/>
      <c r="DD31" s="862"/>
      <c r="DE31" s="862"/>
      <c r="DF31" s="863"/>
      <c r="DG31" s="861"/>
      <c r="DH31" s="862"/>
      <c r="DI31" s="862"/>
      <c r="DJ31" s="862"/>
      <c r="DK31" s="863"/>
      <c r="DL31" s="861"/>
      <c r="DM31" s="862"/>
      <c r="DN31" s="862"/>
      <c r="DO31" s="862"/>
      <c r="DP31" s="863"/>
      <c r="DQ31" s="861"/>
      <c r="DR31" s="862"/>
      <c r="DS31" s="862"/>
      <c r="DT31" s="862"/>
      <c r="DU31" s="863"/>
      <c r="DV31" s="864"/>
      <c r="DW31" s="865"/>
      <c r="DX31" s="865"/>
      <c r="DY31" s="865"/>
      <c r="DZ31" s="866"/>
      <c r="EA31" s="246"/>
    </row>
    <row r="32" spans="1:131" s="247" customFormat="1" ht="26.25" customHeight="1">
      <c r="A32" s="266">
        <v>5</v>
      </c>
      <c r="B32" s="835" t="s">
        <v>604</v>
      </c>
      <c r="C32" s="836"/>
      <c r="D32" s="836"/>
      <c r="E32" s="836"/>
      <c r="F32" s="836"/>
      <c r="G32" s="836"/>
      <c r="H32" s="836"/>
      <c r="I32" s="836"/>
      <c r="J32" s="836"/>
      <c r="K32" s="836"/>
      <c r="L32" s="836"/>
      <c r="M32" s="836"/>
      <c r="N32" s="836"/>
      <c r="O32" s="836"/>
      <c r="P32" s="837"/>
      <c r="Q32" s="838">
        <v>1049</v>
      </c>
      <c r="R32" s="839"/>
      <c r="S32" s="839"/>
      <c r="T32" s="839"/>
      <c r="U32" s="839"/>
      <c r="V32" s="839">
        <v>1026</v>
      </c>
      <c r="W32" s="839"/>
      <c r="X32" s="839"/>
      <c r="Y32" s="839"/>
      <c r="Z32" s="839"/>
      <c r="AA32" s="839">
        <v>23</v>
      </c>
      <c r="AB32" s="839"/>
      <c r="AC32" s="839"/>
      <c r="AD32" s="839"/>
      <c r="AE32" s="840"/>
      <c r="AF32" s="841">
        <v>964</v>
      </c>
      <c r="AG32" s="842"/>
      <c r="AH32" s="842"/>
      <c r="AI32" s="842"/>
      <c r="AJ32" s="843"/>
      <c r="AK32" s="910">
        <v>55</v>
      </c>
      <c r="AL32" s="911"/>
      <c r="AM32" s="911"/>
      <c r="AN32" s="911"/>
      <c r="AO32" s="911"/>
      <c r="AP32" s="911">
        <v>1553</v>
      </c>
      <c r="AQ32" s="911"/>
      <c r="AR32" s="911"/>
      <c r="AS32" s="911"/>
      <c r="AT32" s="911"/>
      <c r="AU32" s="911">
        <v>242</v>
      </c>
      <c r="AV32" s="911"/>
      <c r="AW32" s="911"/>
      <c r="AX32" s="911"/>
      <c r="AY32" s="911"/>
      <c r="AZ32" s="911" t="s">
        <v>599</v>
      </c>
      <c r="BA32" s="911"/>
      <c r="BB32" s="911"/>
      <c r="BC32" s="911"/>
      <c r="BD32" s="911"/>
      <c r="BE32" s="908" t="s">
        <v>406</v>
      </c>
      <c r="BF32" s="908"/>
      <c r="BG32" s="908"/>
      <c r="BH32" s="908"/>
      <c r="BI32" s="909"/>
      <c r="BJ32" s="252"/>
      <c r="BK32" s="252"/>
      <c r="BL32" s="252"/>
      <c r="BM32" s="252"/>
      <c r="BN32" s="252"/>
      <c r="BO32" s="265"/>
      <c r="BP32" s="265"/>
      <c r="BQ32" s="262">
        <v>26</v>
      </c>
      <c r="BR32" s="263"/>
      <c r="BS32" s="848"/>
      <c r="BT32" s="849"/>
      <c r="BU32" s="849"/>
      <c r="BV32" s="849"/>
      <c r="BW32" s="849"/>
      <c r="BX32" s="849"/>
      <c r="BY32" s="849"/>
      <c r="BZ32" s="849"/>
      <c r="CA32" s="849"/>
      <c r="CB32" s="849"/>
      <c r="CC32" s="849"/>
      <c r="CD32" s="849"/>
      <c r="CE32" s="849"/>
      <c r="CF32" s="849"/>
      <c r="CG32" s="850"/>
      <c r="CH32" s="861"/>
      <c r="CI32" s="862"/>
      <c r="CJ32" s="862"/>
      <c r="CK32" s="862"/>
      <c r="CL32" s="863"/>
      <c r="CM32" s="861"/>
      <c r="CN32" s="862"/>
      <c r="CO32" s="862"/>
      <c r="CP32" s="862"/>
      <c r="CQ32" s="863"/>
      <c r="CR32" s="861"/>
      <c r="CS32" s="862"/>
      <c r="CT32" s="862"/>
      <c r="CU32" s="862"/>
      <c r="CV32" s="863"/>
      <c r="CW32" s="861"/>
      <c r="CX32" s="862"/>
      <c r="CY32" s="862"/>
      <c r="CZ32" s="862"/>
      <c r="DA32" s="863"/>
      <c r="DB32" s="861"/>
      <c r="DC32" s="862"/>
      <c r="DD32" s="862"/>
      <c r="DE32" s="862"/>
      <c r="DF32" s="863"/>
      <c r="DG32" s="861"/>
      <c r="DH32" s="862"/>
      <c r="DI32" s="862"/>
      <c r="DJ32" s="862"/>
      <c r="DK32" s="863"/>
      <c r="DL32" s="861"/>
      <c r="DM32" s="862"/>
      <c r="DN32" s="862"/>
      <c r="DO32" s="862"/>
      <c r="DP32" s="863"/>
      <c r="DQ32" s="861"/>
      <c r="DR32" s="862"/>
      <c r="DS32" s="862"/>
      <c r="DT32" s="862"/>
      <c r="DU32" s="863"/>
      <c r="DV32" s="864"/>
      <c r="DW32" s="865"/>
      <c r="DX32" s="865"/>
      <c r="DY32" s="865"/>
      <c r="DZ32" s="866"/>
      <c r="EA32" s="246"/>
    </row>
    <row r="33" spans="1:131" s="247" customFormat="1" ht="26.25" customHeight="1">
      <c r="A33" s="266">
        <v>6</v>
      </c>
      <c r="B33" s="835" t="s">
        <v>605</v>
      </c>
      <c r="C33" s="836"/>
      <c r="D33" s="836"/>
      <c r="E33" s="836"/>
      <c r="F33" s="836"/>
      <c r="G33" s="836"/>
      <c r="H33" s="836"/>
      <c r="I33" s="836"/>
      <c r="J33" s="836"/>
      <c r="K33" s="836"/>
      <c r="L33" s="836"/>
      <c r="M33" s="836"/>
      <c r="N33" s="836"/>
      <c r="O33" s="836"/>
      <c r="P33" s="837"/>
      <c r="Q33" s="838">
        <v>1623</v>
      </c>
      <c r="R33" s="839"/>
      <c r="S33" s="839"/>
      <c r="T33" s="839"/>
      <c r="U33" s="839"/>
      <c r="V33" s="839">
        <v>1613</v>
      </c>
      <c r="W33" s="839"/>
      <c r="X33" s="839"/>
      <c r="Y33" s="839"/>
      <c r="Z33" s="839"/>
      <c r="AA33" s="839">
        <v>10</v>
      </c>
      <c r="AB33" s="839"/>
      <c r="AC33" s="839"/>
      <c r="AD33" s="839"/>
      <c r="AE33" s="840"/>
      <c r="AF33" s="841">
        <v>2</v>
      </c>
      <c r="AG33" s="842"/>
      <c r="AH33" s="842"/>
      <c r="AI33" s="842"/>
      <c r="AJ33" s="843"/>
      <c r="AK33" s="910">
        <v>401</v>
      </c>
      <c r="AL33" s="911"/>
      <c r="AM33" s="911"/>
      <c r="AN33" s="911"/>
      <c r="AO33" s="911"/>
      <c r="AP33" s="911">
        <v>6900</v>
      </c>
      <c r="AQ33" s="911"/>
      <c r="AR33" s="911"/>
      <c r="AS33" s="911"/>
      <c r="AT33" s="911"/>
      <c r="AU33" s="911">
        <v>4830</v>
      </c>
      <c r="AV33" s="911"/>
      <c r="AW33" s="911"/>
      <c r="AX33" s="911"/>
      <c r="AY33" s="911"/>
      <c r="AZ33" s="911" t="s">
        <v>599</v>
      </c>
      <c r="BA33" s="911"/>
      <c r="BB33" s="911"/>
      <c r="BC33" s="911"/>
      <c r="BD33" s="911"/>
      <c r="BE33" s="908" t="s">
        <v>407</v>
      </c>
      <c r="BF33" s="908"/>
      <c r="BG33" s="908"/>
      <c r="BH33" s="908"/>
      <c r="BI33" s="909"/>
      <c r="BJ33" s="252"/>
      <c r="BK33" s="252"/>
      <c r="BL33" s="252"/>
      <c r="BM33" s="252"/>
      <c r="BN33" s="252"/>
      <c r="BO33" s="265"/>
      <c r="BP33" s="265"/>
      <c r="BQ33" s="262">
        <v>27</v>
      </c>
      <c r="BR33" s="263"/>
      <c r="BS33" s="848"/>
      <c r="BT33" s="849"/>
      <c r="BU33" s="849"/>
      <c r="BV33" s="849"/>
      <c r="BW33" s="849"/>
      <c r="BX33" s="849"/>
      <c r="BY33" s="849"/>
      <c r="BZ33" s="849"/>
      <c r="CA33" s="849"/>
      <c r="CB33" s="849"/>
      <c r="CC33" s="849"/>
      <c r="CD33" s="849"/>
      <c r="CE33" s="849"/>
      <c r="CF33" s="849"/>
      <c r="CG33" s="850"/>
      <c r="CH33" s="861"/>
      <c r="CI33" s="862"/>
      <c r="CJ33" s="862"/>
      <c r="CK33" s="862"/>
      <c r="CL33" s="863"/>
      <c r="CM33" s="861"/>
      <c r="CN33" s="862"/>
      <c r="CO33" s="862"/>
      <c r="CP33" s="862"/>
      <c r="CQ33" s="863"/>
      <c r="CR33" s="861"/>
      <c r="CS33" s="862"/>
      <c r="CT33" s="862"/>
      <c r="CU33" s="862"/>
      <c r="CV33" s="863"/>
      <c r="CW33" s="861"/>
      <c r="CX33" s="862"/>
      <c r="CY33" s="862"/>
      <c r="CZ33" s="862"/>
      <c r="DA33" s="863"/>
      <c r="DB33" s="861"/>
      <c r="DC33" s="862"/>
      <c r="DD33" s="862"/>
      <c r="DE33" s="862"/>
      <c r="DF33" s="863"/>
      <c r="DG33" s="861"/>
      <c r="DH33" s="862"/>
      <c r="DI33" s="862"/>
      <c r="DJ33" s="862"/>
      <c r="DK33" s="863"/>
      <c r="DL33" s="861"/>
      <c r="DM33" s="862"/>
      <c r="DN33" s="862"/>
      <c r="DO33" s="862"/>
      <c r="DP33" s="863"/>
      <c r="DQ33" s="861"/>
      <c r="DR33" s="862"/>
      <c r="DS33" s="862"/>
      <c r="DT33" s="862"/>
      <c r="DU33" s="863"/>
      <c r="DV33" s="864"/>
      <c r="DW33" s="865"/>
      <c r="DX33" s="865"/>
      <c r="DY33" s="865"/>
      <c r="DZ33" s="866"/>
      <c r="EA33" s="246"/>
    </row>
    <row r="34" spans="1:131" s="247" customFormat="1" ht="26.25" customHeight="1">
      <c r="A34" s="266">
        <v>7</v>
      </c>
      <c r="B34" s="835" t="s">
        <v>606</v>
      </c>
      <c r="C34" s="836"/>
      <c r="D34" s="836"/>
      <c r="E34" s="836"/>
      <c r="F34" s="836"/>
      <c r="G34" s="836"/>
      <c r="H34" s="836"/>
      <c r="I34" s="836"/>
      <c r="J34" s="836"/>
      <c r="K34" s="836"/>
      <c r="L34" s="836"/>
      <c r="M34" s="836"/>
      <c r="N34" s="836"/>
      <c r="O34" s="836"/>
      <c r="P34" s="837"/>
      <c r="Q34" s="838">
        <v>85</v>
      </c>
      <c r="R34" s="839"/>
      <c r="S34" s="839"/>
      <c r="T34" s="839"/>
      <c r="U34" s="839"/>
      <c r="V34" s="839">
        <v>85</v>
      </c>
      <c r="W34" s="839"/>
      <c r="X34" s="839"/>
      <c r="Y34" s="839"/>
      <c r="Z34" s="839"/>
      <c r="AA34" s="839" t="s">
        <v>591</v>
      </c>
      <c r="AB34" s="839"/>
      <c r="AC34" s="839"/>
      <c r="AD34" s="839"/>
      <c r="AE34" s="840"/>
      <c r="AF34" s="841" t="s">
        <v>409</v>
      </c>
      <c r="AG34" s="842"/>
      <c r="AH34" s="842"/>
      <c r="AI34" s="842"/>
      <c r="AJ34" s="843"/>
      <c r="AK34" s="910">
        <v>56</v>
      </c>
      <c r="AL34" s="911"/>
      <c r="AM34" s="911"/>
      <c r="AN34" s="911"/>
      <c r="AO34" s="911"/>
      <c r="AP34" s="911">
        <v>322</v>
      </c>
      <c r="AQ34" s="911"/>
      <c r="AR34" s="911"/>
      <c r="AS34" s="911"/>
      <c r="AT34" s="911"/>
      <c r="AU34" s="911">
        <v>306</v>
      </c>
      <c r="AV34" s="911"/>
      <c r="AW34" s="911"/>
      <c r="AX34" s="911"/>
      <c r="AY34" s="911"/>
      <c r="AZ34" s="911" t="s">
        <v>599</v>
      </c>
      <c r="BA34" s="911"/>
      <c r="BB34" s="911"/>
      <c r="BC34" s="911"/>
      <c r="BD34" s="911"/>
      <c r="BE34" s="908" t="s">
        <v>407</v>
      </c>
      <c r="BF34" s="908"/>
      <c r="BG34" s="908"/>
      <c r="BH34" s="908"/>
      <c r="BI34" s="909"/>
      <c r="BJ34" s="252"/>
      <c r="BK34" s="252"/>
      <c r="BL34" s="252"/>
      <c r="BM34" s="252"/>
      <c r="BN34" s="252"/>
      <c r="BO34" s="265"/>
      <c r="BP34" s="265"/>
      <c r="BQ34" s="262">
        <v>28</v>
      </c>
      <c r="BR34" s="263"/>
      <c r="BS34" s="848"/>
      <c r="BT34" s="849"/>
      <c r="BU34" s="849"/>
      <c r="BV34" s="849"/>
      <c r="BW34" s="849"/>
      <c r="BX34" s="849"/>
      <c r="BY34" s="849"/>
      <c r="BZ34" s="849"/>
      <c r="CA34" s="849"/>
      <c r="CB34" s="849"/>
      <c r="CC34" s="849"/>
      <c r="CD34" s="849"/>
      <c r="CE34" s="849"/>
      <c r="CF34" s="849"/>
      <c r="CG34" s="850"/>
      <c r="CH34" s="861"/>
      <c r="CI34" s="862"/>
      <c r="CJ34" s="862"/>
      <c r="CK34" s="862"/>
      <c r="CL34" s="863"/>
      <c r="CM34" s="861"/>
      <c r="CN34" s="862"/>
      <c r="CO34" s="862"/>
      <c r="CP34" s="862"/>
      <c r="CQ34" s="863"/>
      <c r="CR34" s="861"/>
      <c r="CS34" s="862"/>
      <c r="CT34" s="862"/>
      <c r="CU34" s="862"/>
      <c r="CV34" s="863"/>
      <c r="CW34" s="861"/>
      <c r="CX34" s="862"/>
      <c r="CY34" s="862"/>
      <c r="CZ34" s="862"/>
      <c r="DA34" s="863"/>
      <c r="DB34" s="861"/>
      <c r="DC34" s="862"/>
      <c r="DD34" s="862"/>
      <c r="DE34" s="862"/>
      <c r="DF34" s="863"/>
      <c r="DG34" s="861"/>
      <c r="DH34" s="862"/>
      <c r="DI34" s="862"/>
      <c r="DJ34" s="862"/>
      <c r="DK34" s="863"/>
      <c r="DL34" s="861"/>
      <c r="DM34" s="862"/>
      <c r="DN34" s="862"/>
      <c r="DO34" s="862"/>
      <c r="DP34" s="863"/>
      <c r="DQ34" s="861"/>
      <c r="DR34" s="862"/>
      <c r="DS34" s="862"/>
      <c r="DT34" s="862"/>
      <c r="DU34" s="863"/>
      <c r="DV34" s="864"/>
      <c r="DW34" s="865"/>
      <c r="DX34" s="865"/>
      <c r="DY34" s="865"/>
      <c r="DZ34" s="866"/>
      <c r="EA34" s="246"/>
    </row>
    <row r="35" spans="1:131" s="247" customFormat="1" ht="26.25" customHeight="1">
      <c r="A35" s="266">
        <v>8</v>
      </c>
      <c r="B35" s="835"/>
      <c r="C35" s="836"/>
      <c r="D35" s="836"/>
      <c r="E35" s="836"/>
      <c r="F35" s="836"/>
      <c r="G35" s="836"/>
      <c r="H35" s="836"/>
      <c r="I35" s="836"/>
      <c r="J35" s="836"/>
      <c r="K35" s="836"/>
      <c r="L35" s="836"/>
      <c r="M35" s="836"/>
      <c r="N35" s="836"/>
      <c r="O35" s="836"/>
      <c r="P35" s="837"/>
      <c r="Q35" s="838"/>
      <c r="R35" s="839"/>
      <c r="S35" s="839"/>
      <c r="T35" s="839"/>
      <c r="U35" s="839"/>
      <c r="V35" s="839"/>
      <c r="W35" s="839"/>
      <c r="X35" s="839"/>
      <c r="Y35" s="839"/>
      <c r="Z35" s="839"/>
      <c r="AA35" s="839"/>
      <c r="AB35" s="839"/>
      <c r="AC35" s="839"/>
      <c r="AD35" s="839"/>
      <c r="AE35" s="840"/>
      <c r="AF35" s="841"/>
      <c r="AG35" s="842"/>
      <c r="AH35" s="842"/>
      <c r="AI35" s="842"/>
      <c r="AJ35" s="843"/>
      <c r="AK35" s="910"/>
      <c r="AL35" s="911"/>
      <c r="AM35" s="911"/>
      <c r="AN35" s="911"/>
      <c r="AO35" s="911"/>
      <c r="AP35" s="911"/>
      <c r="AQ35" s="911"/>
      <c r="AR35" s="911"/>
      <c r="AS35" s="911"/>
      <c r="AT35" s="911"/>
      <c r="AU35" s="911"/>
      <c r="AV35" s="911"/>
      <c r="AW35" s="911"/>
      <c r="AX35" s="911"/>
      <c r="AY35" s="911"/>
      <c r="AZ35" s="912"/>
      <c r="BA35" s="912"/>
      <c r="BB35" s="912"/>
      <c r="BC35" s="912"/>
      <c r="BD35" s="912"/>
      <c r="BE35" s="908"/>
      <c r="BF35" s="908"/>
      <c r="BG35" s="908"/>
      <c r="BH35" s="908"/>
      <c r="BI35" s="909"/>
      <c r="BJ35" s="252"/>
      <c r="BK35" s="252"/>
      <c r="BL35" s="252"/>
      <c r="BM35" s="252"/>
      <c r="BN35" s="252"/>
      <c r="BO35" s="265"/>
      <c r="BP35" s="265"/>
      <c r="BQ35" s="262">
        <v>29</v>
      </c>
      <c r="BR35" s="263"/>
      <c r="BS35" s="848"/>
      <c r="BT35" s="849"/>
      <c r="BU35" s="849"/>
      <c r="BV35" s="849"/>
      <c r="BW35" s="849"/>
      <c r="BX35" s="849"/>
      <c r="BY35" s="849"/>
      <c r="BZ35" s="849"/>
      <c r="CA35" s="849"/>
      <c r="CB35" s="849"/>
      <c r="CC35" s="849"/>
      <c r="CD35" s="849"/>
      <c r="CE35" s="849"/>
      <c r="CF35" s="849"/>
      <c r="CG35" s="850"/>
      <c r="CH35" s="861"/>
      <c r="CI35" s="862"/>
      <c r="CJ35" s="862"/>
      <c r="CK35" s="862"/>
      <c r="CL35" s="863"/>
      <c r="CM35" s="861"/>
      <c r="CN35" s="862"/>
      <c r="CO35" s="862"/>
      <c r="CP35" s="862"/>
      <c r="CQ35" s="863"/>
      <c r="CR35" s="861"/>
      <c r="CS35" s="862"/>
      <c r="CT35" s="862"/>
      <c r="CU35" s="862"/>
      <c r="CV35" s="863"/>
      <c r="CW35" s="861"/>
      <c r="CX35" s="862"/>
      <c r="CY35" s="862"/>
      <c r="CZ35" s="862"/>
      <c r="DA35" s="863"/>
      <c r="DB35" s="861"/>
      <c r="DC35" s="862"/>
      <c r="DD35" s="862"/>
      <c r="DE35" s="862"/>
      <c r="DF35" s="863"/>
      <c r="DG35" s="861"/>
      <c r="DH35" s="862"/>
      <c r="DI35" s="862"/>
      <c r="DJ35" s="862"/>
      <c r="DK35" s="863"/>
      <c r="DL35" s="861"/>
      <c r="DM35" s="862"/>
      <c r="DN35" s="862"/>
      <c r="DO35" s="862"/>
      <c r="DP35" s="863"/>
      <c r="DQ35" s="861"/>
      <c r="DR35" s="862"/>
      <c r="DS35" s="862"/>
      <c r="DT35" s="862"/>
      <c r="DU35" s="863"/>
      <c r="DV35" s="864"/>
      <c r="DW35" s="865"/>
      <c r="DX35" s="865"/>
      <c r="DY35" s="865"/>
      <c r="DZ35" s="866"/>
      <c r="EA35" s="246"/>
    </row>
    <row r="36" spans="1:131" s="247" customFormat="1" ht="26.25" customHeight="1">
      <c r="A36" s="266">
        <v>9</v>
      </c>
      <c r="B36" s="835"/>
      <c r="C36" s="836"/>
      <c r="D36" s="836"/>
      <c r="E36" s="836"/>
      <c r="F36" s="836"/>
      <c r="G36" s="836"/>
      <c r="H36" s="836"/>
      <c r="I36" s="836"/>
      <c r="J36" s="836"/>
      <c r="K36" s="836"/>
      <c r="L36" s="836"/>
      <c r="M36" s="836"/>
      <c r="N36" s="836"/>
      <c r="O36" s="836"/>
      <c r="P36" s="837"/>
      <c r="Q36" s="838"/>
      <c r="R36" s="839"/>
      <c r="S36" s="839"/>
      <c r="T36" s="839"/>
      <c r="U36" s="839"/>
      <c r="V36" s="839"/>
      <c r="W36" s="839"/>
      <c r="X36" s="839"/>
      <c r="Y36" s="839"/>
      <c r="Z36" s="839"/>
      <c r="AA36" s="839"/>
      <c r="AB36" s="839"/>
      <c r="AC36" s="839"/>
      <c r="AD36" s="839"/>
      <c r="AE36" s="840"/>
      <c r="AF36" s="841"/>
      <c r="AG36" s="842"/>
      <c r="AH36" s="842"/>
      <c r="AI36" s="842"/>
      <c r="AJ36" s="843"/>
      <c r="AK36" s="910"/>
      <c r="AL36" s="911"/>
      <c r="AM36" s="911"/>
      <c r="AN36" s="911"/>
      <c r="AO36" s="911"/>
      <c r="AP36" s="911"/>
      <c r="AQ36" s="911"/>
      <c r="AR36" s="911"/>
      <c r="AS36" s="911"/>
      <c r="AT36" s="911"/>
      <c r="AU36" s="911"/>
      <c r="AV36" s="911"/>
      <c r="AW36" s="911"/>
      <c r="AX36" s="911"/>
      <c r="AY36" s="911"/>
      <c r="AZ36" s="912"/>
      <c r="BA36" s="912"/>
      <c r="BB36" s="912"/>
      <c r="BC36" s="912"/>
      <c r="BD36" s="912"/>
      <c r="BE36" s="908"/>
      <c r="BF36" s="908"/>
      <c r="BG36" s="908"/>
      <c r="BH36" s="908"/>
      <c r="BI36" s="909"/>
      <c r="BJ36" s="252"/>
      <c r="BK36" s="252"/>
      <c r="BL36" s="252"/>
      <c r="BM36" s="252"/>
      <c r="BN36" s="252"/>
      <c r="BO36" s="265"/>
      <c r="BP36" s="265"/>
      <c r="BQ36" s="262">
        <v>30</v>
      </c>
      <c r="BR36" s="263"/>
      <c r="BS36" s="848"/>
      <c r="BT36" s="849"/>
      <c r="BU36" s="849"/>
      <c r="BV36" s="849"/>
      <c r="BW36" s="849"/>
      <c r="BX36" s="849"/>
      <c r="BY36" s="849"/>
      <c r="BZ36" s="849"/>
      <c r="CA36" s="849"/>
      <c r="CB36" s="849"/>
      <c r="CC36" s="849"/>
      <c r="CD36" s="849"/>
      <c r="CE36" s="849"/>
      <c r="CF36" s="849"/>
      <c r="CG36" s="850"/>
      <c r="CH36" s="861"/>
      <c r="CI36" s="862"/>
      <c r="CJ36" s="862"/>
      <c r="CK36" s="862"/>
      <c r="CL36" s="863"/>
      <c r="CM36" s="861"/>
      <c r="CN36" s="862"/>
      <c r="CO36" s="862"/>
      <c r="CP36" s="862"/>
      <c r="CQ36" s="863"/>
      <c r="CR36" s="861"/>
      <c r="CS36" s="862"/>
      <c r="CT36" s="862"/>
      <c r="CU36" s="862"/>
      <c r="CV36" s="863"/>
      <c r="CW36" s="861"/>
      <c r="CX36" s="862"/>
      <c r="CY36" s="862"/>
      <c r="CZ36" s="862"/>
      <c r="DA36" s="863"/>
      <c r="DB36" s="861"/>
      <c r="DC36" s="862"/>
      <c r="DD36" s="862"/>
      <c r="DE36" s="862"/>
      <c r="DF36" s="863"/>
      <c r="DG36" s="861"/>
      <c r="DH36" s="862"/>
      <c r="DI36" s="862"/>
      <c r="DJ36" s="862"/>
      <c r="DK36" s="863"/>
      <c r="DL36" s="861"/>
      <c r="DM36" s="862"/>
      <c r="DN36" s="862"/>
      <c r="DO36" s="862"/>
      <c r="DP36" s="863"/>
      <c r="DQ36" s="861"/>
      <c r="DR36" s="862"/>
      <c r="DS36" s="862"/>
      <c r="DT36" s="862"/>
      <c r="DU36" s="863"/>
      <c r="DV36" s="864"/>
      <c r="DW36" s="865"/>
      <c r="DX36" s="865"/>
      <c r="DY36" s="865"/>
      <c r="DZ36" s="866"/>
      <c r="EA36" s="246"/>
    </row>
    <row r="37" spans="1:131" s="247" customFormat="1" ht="26.25" customHeight="1">
      <c r="A37" s="266">
        <v>10</v>
      </c>
      <c r="B37" s="835"/>
      <c r="C37" s="836"/>
      <c r="D37" s="836"/>
      <c r="E37" s="836"/>
      <c r="F37" s="836"/>
      <c r="G37" s="836"/>
      <c r="H37" s="836"/>
      <c r="I37" s="836"/>
      <c r="J37" s="836"/>
      <c r="K37" s="836"/>
      <c r="L37" s="836"/>
      <c r="M37" s="836"/>
      <c r="N37" s="836"/>
      <c r="O37" s="836"/>
      <c r="P37" s="837"/>
      <c r="Q37" s="838"/>
      <c r="R37" s="839"/>
      <c r="S37" s="839"/>
      <c r="T37" s="839"/>
      <c r="U37" s="839"/>
      <c r="V37" s="839"/>
      <c r="W37" s="839"/>
      <c r="X37" s="839"/>
      <c r="Y37" s="839"/>
      <c r="Z37" s="839"/>
      <c r="AA37" s="839"/>
      <c r="AB37" s="839"/>
      <c r="AC37" s="839"/>
      <c r="AD37" s="839"/>
      <c r="AE37" s="840"/>
      <c r="AF37" s="841"/>
      <c r="AG37" s="842"/>
      <c r="AH37" s="842"/>
      <c r="AI37" s="842"/>
      <c r="AJ37" s="843"/>
      <c r="AK37" s="910"/>
      <c r="AL37" s="911"/>
      <c r="AM37" s="911"/>
      <c r="AN37" s="911"/>
      <c r="AO37" s="911"/>
      <c r="AP37" s="911"/>
      <c r="AQ37" s="911"/>
      <c r="AR37" s="911"/>
      <c r="AS37" s="911"/>
      <c r="AT37" s="911"/>
      <c r="AU37" s="911"/>
      <c r="AV37" s="911"/>
      <c r="AW37" s="911"/>
      <c r="AX37" s="911"/>
      <c r="AY37" s="911"/>
      <c r="AZ37" s="912"/>
      <c r="BA37" s="912"/>
      <c r="BB37" s="912"/>
      <c r="BC37" s="912"/>
      <c r="BD37" s="912"/>
      <c r="BE37" s="908"/>
      <c r="BF37" s="908"/>
      <c r="BG37" s="908"/>
      <c r="BH37" s="908"/>
      <c r="BI37" s="909"/>
      <c r="BJ37" s="252"/>
      <c r="BK37" s="252"/>
      <c r="BL37" s="252"/>
      <c r="BM37" s="252"/>
      <c r="BN37" s="252"/>
      <c r="BO37" s="265"/>
      <c r="BP37" s="265"/>
      <c r="BQ37" s="262">
        <v>31</v>
      </c>
      <c r="BR37" s="263"/>
      <c r="BS37" s="848"/>
      <c r="BT37" s="849"/>
      <c r="BU37" s="849"/>
      <c r="BV37" s="849"/>
      <c r="BW37" s="849"/>
      <c r="BX37" s="849"/>
      <c r="BY37" s="849"/>
      <c r="BZ37" s="849"/>
      <c r="CA37" s="849"/>
      <c r="CB37" s="849"/>
      <c r="CC37" s="849"/>
      <c r="CD37" s="849"/>
      <c r="CE37" s="849"/>
      <c r="CF37" s="849"/>
      <c r="CG37" s="850"/>
      <c r="CH37" s="861"/>
      <c r="CI37" s="862"/>
      <c r="CJ37" s="862"/>
      <c r="CK37" s="862"/>
      <c r="CL37" s="863"/>
      <c r="CM37" s="861"/>
      <c r="CN37" s="862"/>
      <c r="CO37" s="862"/>
      <c r="CP37" s="862"/>
      <c r="CQ37" s="863"/>
      <c r="CR37" s="861"/>
      <c r="CS37" s="862"/>
      <c r="CT37" s="862"/>
      <c r="CU37" s="862"/>
      <c r="CV37" s="863"/>
      <c r="CW37" s="861"/>
      <c r="CX37" s="862"/>
      <c r="CY37" s="862"/>
      <c r="CZ37" s="862"/>
      <c r="DA37" s="863"/>
      <c r="DB37" s="861"/>
      <c r="DC37" s="862"/>
      <c r="DD37" s="862"/>
      <c r="DE37" s="862"/>
      <c r="DF37" s="863"/>
      <c r="DG37" s="861"/>
      <c r="DH37" s="862"/>
      <c r="DI37" s="862"/>
      <c r="DJ37" s="862"/>
      <c r="DK37" s="863"/>
      <c r="DL37" s="861"/>
      <c r="DM37" s="862"/>
      <c r="DN37" s="862"/>
      <c r="DO37" s="862"/>
      <c r="DP37" s="863"/>
      <c r="DQ37" s="861"/>
      <c r="DR37" s="862"/>
      <c r="DS37" s="862"/>
      <c r="DT37" s="862"/>
      <c r="DU37" s="863"/>
      <c r="DV37" s="864"/>
      <c r="DW37" s="865"/>
      <c r="DX37" s="865"/>
      <c r="DY37" s="865"/>
      <c r="DZ37" s="866"/>
      <c r="EA37" s="246"/>
    </row>
    <row r="38" spans="1:131" s="247" customFormat="1" ht="26.25" customHeight="1">
      <c r="A38" s="266">
        <v>11</v>
      </c>
      <c r="B38" s="835"/>
      <c r="C38" s="836"/>
      <c r="D38" s="836"/>
      <c r="E38" s="836"/>
      <c r="F38" s="836"/>
      <c r="G38" s="836"/>
      <c r="H38" s="836"/>
      <c r="I38" s="836"/>
      <c r="J38" s="836"/>
      <c r="K38" s="836"/>
      <c r="L38" s="836"/>
      <c r="M38" s="836"/>
      <c r="N38" s="836"/>
      <c r="O38" s="836"/>
      <c r="P38" s="837"/>
      <c r="Q38" s="838"/>
      <c r="R38" s="839"/>
      <c r="S38" s="839"/>
      <c r="T38" s="839"/>
      <c r="U38" s="839"/>
      <c r="V38" s="839"/>
      <c r="W38" s="839"/>
      <c r="X38" s="839"/>
      <c r="Y38" s="839"/>
      <c r="Z38" s="839"/>
      <c r="AA38" s="839"/>
      <c r="AB38" s="839"/>
      <c r="AC38" s="839"/>
      <c r="AD38" s="839"/>
      <c r="AE38" s="840"/>
      <c r="AF38" s="841"/>
      <c r="AG38" s="842"/>
      <c r="AH38" s="842"/>
      <c r="AI38" s="842"/>
      <c r="AJ38" s="843"/>
      <c r="AK38" s="910"/>
      <c r="AL38" s="911"/>
      <c r="AM38" s="911"/>
      <c r="AN38" s="911"/>
      <c r="AO38" s="911"/>
      <c r="AP38" s="911"/>
      <c r="AQ38" s="911"/>
      <c r="AR38" s="911"/>
      <c r="AS38" s="911"/>
      <c r="AT38" s="911"/>
      <c r="AU38" s="911"/>
      <c r="AV38" s="911"/>
      <c r="AW38" s="911"/>
      <c r="AX38" s="911"/>
      <c r="AY38" s="911"/>
      <c r="AZ38" s="912"/>
      <c r="BA38" s="912"/>
      <c r="BB38" s="912"/>
      <c r="BC38" s="912"/>
      <c r="BD38" s="912"/>
      <c r="BE38" s="908"/>
      <c r="BF38" s="908"/>
      <c r="BG38" s="908"/>
      <c r="BH38" s="908"/>
      <c r="BI38" s="909"/>
      <c r="BJ38" s="252"/>
      <c r="BK38" s="252"/>
      <c r="BL38" s="252"/>
      <c r="BM38" s="252"/>
      <c r="BN38" s="252"/>
      <c r="BO38" s="265"/>
      <c r="BP38" s="265"/>
      <c r="BQ38" s="262">
        <v>32</v>
      </c>
      <c r="BR38" s="263"/>
      <c r="BS38" s="848"/>
      <c r="BT38" s="849"/>
      <c r="BU38" s="849"/>
      <c r="BV38" s="849"/>
      <c r="BW38" s="849"/>
      <c r="BX38" s="849"/>
      <c r="BY38" s="849"/>
      <c r="BZ38" s="849"/>
      <c r="CA38" s="849"/>
      <c r="CB38" s="849"/>
      <c r="CC38" s="849"/>
      <c r="CD38" s="849"/>
      <c r="CE38" s="849"/>
      <c r="CF38" s="849"/>
      <c r="CG38" s="850"/>
      <c r="CH38" s="861"/>
      <c r="CI38" s="862"/>
      <c r="CJ38" s="862"/>
      <c r="CK38" s="862"/>
      <c r="CL38" s="863"/>
      <c r="CM38" s="861"/>
      <c r="CN38" s="862"/>
      <c r="CO38" s="862"/>
      <c r="CP38" s="862"/>
      <c r="CQ38" s="863"/>
      <c r="CR38" s="861"/>
      <c r="CS38" s="862"/>
      <c r="CT38" s="862"/>
      <c r="CU38" s="862"/>
      <c r="CV38" s="863"/>
      <c r="CW38" s="861"/>
      <c r="CX38" s="862"/>
      <c r="CY38" s="862"/>
      <c r="CZ38" s="862"/>
      <c r="DA38" s="863"/>
      <c r="DB38" s="861"/>
      <c r="DC38" s="862"/>
      <c r="DD38" s="862"/>
      <c r="DE38" s="862"/>
      <c r="DF38" s="863"/>
      <c r="DG38" s="861"/>
      <c r="DH38" s="862"/>
      <c r="DI38" s="862"/>
      <c r="DJ38" s="862"/>
      <c r="DK38" s="863"/>
      <c r="DL38" s="861"/>
      <c r="DM38" s="862"/>
      <c r="DN38" s="862"/>
      <c r="DO38" s="862"/>
      <c r="DP38" s="863"/>
      <c r="DQ38" s="861"/>
      <c r="DR38" s="862"/>
      <c r="DS38" s="862"/>
      <c r="DT38" s="862"/>
      <c r="DU38" s="863"/>
      <c r="DV38" s="864"/>
      <c r="DW38" s="865"/>
      <c r="DX38" s="865"/>
      <c r="DY38" s="865"/>
      <c r="DZ38" s="866"/>
      <c r="EA38" s="246"/>
    </row>
    <row r="39" spans="1:131" s="247" customFormat="1" ht="26.25" customHeight="1">
      <c r="A39" s="266">
        <v>12</v>
      </c>
      <c r="B39" s="835"/>
      <c r="C39" s="836"/>
      <c r="D39" s="836"/>
      <c r="E39" s="836"/>
      <c r="F39" s="836"/>
      <c r="G39" s="836"/>
      <c r="H39" s="836"/>
      <c r="I39" s="836"/>
      <c r="J39" s="836"/>
      <c r="K39" s="836"/>
      <c r="L39" s="836"/>
      <c r="M39" s="836"/>
      <c r="N39" s="836"/>
      <c r="O39" s="836"/>
      <c r="P39" s="837"/>
      <c r="Q39" s="838"/>
      <c r="R39" s="839"/>
      <c r="S39" s="839"/>
      <c r="T39" s="839"/>
      <c r="U39" s="839"/>
      <c r="V39" s="839"/>
      <c r="W39" s="839"/>
      <c r="X39" s="839"/>
      <c r="Y39" s="839"/>
      <c r="Z39" s="839"/>
      <c r="AA39" s="839"/>
      <c r="AB39" s="839"/>
      <c r="AC39" s="839"/>
      <c r="AD39" s="839"/>
      <c r="AE39" s="840"/>
      <c r="AF39" s="841"/>
      <c r="AG39" s="842"/>
      <c r="AH39" s="842"/>
      <c r="AI39" s="842"/>
      <c r="AJ39" s="843"/>
      <c r="AK39" s="910"/>
      <c r="AL39" s="911"/>
      <c r="AM39" s="911"/>
      <c r="AN39" s="911"/>
      <c r="AO39" s="911"/>
      <c r="AP39" s="911"/>
      <c r="AQ39" s="911"/>
      <c r="AR39" s="911"/>
      <c r="AS39" s="911"/>
      <c r="AT39" s="911"/>
      <c r="AU39" s="911"/>
      <c r="AV39" s="911"/>
      <c r="AW39" s="911"/>
      <c r="AX39" s="911"/>
      <c r="AY39" s="911"/>
      <c r="AZ39" s="912"/>
      <c r="BA39" s="912"/>
      <c r="BB39" s="912"/>
      <c r="BC39" s="912"/>
      <c r="BD39" s="912"/>
      <c r="BE39" s="908"/>
      <c r="BF39" s="908"/>
      <c r="BG39" s="908"/>
      <c r="BH39" s="908"/>
      <c r="BI39" s="909"/>
      <c r="BJ39" s="252"/>
      <c r="BK39" s="252"/>
      <c r="BL39" s="252"/>
      <c r="BM39" s="252"/>
      <c r="BN39" s="252"/>
      <c r="BO39" s="265"/>
      <c r="BP39" s="265"/>
      <c r="BQ39" s="262">
        <v>33</v>
      </c>
      <c r="BR39" s="263"/>
      <c r="BS39" s="848"/>
      <c r="BT39" s="849"/>
      <c r="BU39" s="849"/>
      <c r="BV39" s="849"/>
      <c r="BW39" s="849"/>
      <c r="BX39" s="849"/>
      <c r="BY39" s="849"/>
      <c r="BZ39" s="849"/>
      <c r="CA39" s="849"/>
      <c r="CB39" s="849"/>
      <c r="CC39" s="849"/>
      <c r="CD39" s="849"/>
      <c r="CE39" s="849"/>
      <c r="CF39" s="849"/>
      <c r="CG39" s="850"/>
      <c r="CH39" s="861"/>
      <c r="CI39" s="862"/>
      <c r="CJ39" s="862"/>
      <c r="CK39" s="862"/>
      <c r="CL39" s="863"/>
      <c r="CM39" s="861"/>
      <c r="CN39" s="862"/>
      <c r="CO39" s="862"/>
      <c r="CP39" s="862"/>
      <c r="CQ39" s="863"/>
      <c r="CR39" s="861"/>
      <c r="CS39" s="862"/>
      <c r="CT39" s="862"/>
      <c r="CU39" s="862"/>
      <c r="CV39" s="863"/>
      <c r="CW39" s="861"/>
      <c r="CX39" s="862"/>
      <c r="CY39" s="862"/>
      <c r="CZ39" s="862"/>
      <c r="DA39" s="863"/>
      <c r="DB39" s="861"/>
      <c r="DC39" s="862"/>
      <c r="DD39" s="862"/>
      <c r="DE39" s="862"/>
      <c r="DF39" s="863"/>
      <c r="DG39" s="861"/>
      <c r="DH39" s="862"/>
      <c r="DI39" s="862"/>
      <c r="DJ39" s="862"/>
      <c r="DK39" s="863"/>
      <c r="DL39" s="861"/>
      <c r="DM39" s="862"/>
      <c r="DN39" s="862"/>
      <c r="DO39" s="862"/>
      <c r="DP39" s="863"/>
      <c r="DQ39" s="861"/>
      <c r="DR39" s="862"/>
      <c r="DS39" s="862"/>
      <c r="DT39" s="862"/>
      <c r="DU39" s="863"/>
      <c r="DV39" s="864"/>
      <c r="DW39" s="865"/>
      <c r="DX39" s="865"/>
      <c r="DY39" s="865"/>
      <c r="DZ39" s="866"/>
      <c r="EA39" s="246"/>
    </row>
    <row r="40" spans="1:131" s="247" customFormat="1" ht="26.25" customHeight="1">
      <c r="A40" s="261">
        <v>13</v>
      </c>
      <c r="B40" s="835"/>
      <c r="C40" s="836"/>
      <c r="D40" s="836"/>
      <c r="E40" s="836"/>
      <c r="F40" s="836"/>
      <c r="G40" s="836"/>
      <c r="H40" s="836"/>
      <c r="I40" s="836"/>
      <c r="J40" s="836"/>
      <c r="K40" s="836"/>
      <c r="L40" s="836"/>
      <c r="M40" s="836"/>
      <c r="N40" s="836"/>
      <c r="O40" s="836"/>
      <c r="P40" s="837"/>
      <c r="Q40" s="838"/>
      <c r="R40" s="839"/>
      <c r="S40" s="839"/>
      <c r="T40" s="839"/>
      <c r="U40" s="839"/>
      <c r="V40" s="839"/>
      <c r="W40" s="839"/>
      <c r="X40" s="839"/>
      <c r="Y40" s="839"/>
      <c r="Z40" s="839"/>
      <c r="AA40" s="839"/>
      <c r="AB40" s="839"/>
      <c r="AC40" s="839"/>
      <c r="AD40" s="839"/>
      <c r="AE40" s="840"/>
      <c r="AF40" s="841"/>
      <c r="AG40" s="842"/>
      <c r="AH40" s="842"/>
      <c r="AI40" s="842"/>
      <c r="AJ40" s="843"/>
      <c r="AK40" s="910"/>
      <c r="AL40" s="911"/>
      <c r="AM40" s="911"/>
      <c r="AN40" s="911"/>
      <c r="AO40" s="911"/>
      <c r="AP40" s="911"/>
      <c r="AQ40" s="911"/>
      <c r="AR40" s="911"/>
      <c r="AS40" s="911"/>
      <c r="AT40" s="911"/>
      <c r="AU40" s="911"/>
      <c r="AV40" s="911"/>
      <c r="AW40" s="911"/>
      <c r="AX40" s="911"/>
      <c r="AY40" s="911"/>
      <c r="AZ40" s="912"/>
      <c r="BA40" s="912"/>
      <c r="BB40" s="912"/>
      <c r="BC40" s="912"/>
      <c r="BD40" s="912"/>
      <c r="BE40" s="908"/>
      <c r="BF40" s="908"/>
      <c r="BG40" s="908"/>
      <c r="BH40" s="908"/>
      <c r="BI40" s="909"/>
      <c r="BJ40" s="252"/>
      <c r="BK40" s="252"/>
      <c r="BL40" s="252"/>
      <c r="BM40" s="252"/>
      <c r="BN40" s="252"/>
      <c r="BO40" s="265"/>
      <c r="BP40" s="265"/>
      <c r="BQ40" s="262">
        <v>34</v>
      </c>
      <c r="BR40" s="263"/>
      <c r="BS40" s="848"/>
      <c r="BT40" s="849"/>
      <c r="BU40" s="849"/>
      <c r="BV40" s="849"/>
      <c r="BW40" s="849"/>
      <c r="BX40" s="849"/>
      <c r="BY40" s="849"/>
      <c r="BZ40" s="849"/>
      <c r="CA40" s="849"/>
      <c r="CB40" s="849"/>
      <c r="CC40" s="849"/>
      <c r="CD40" s="849"/>
      <c r="CE40" s="849"/>
      <c r="CF40" s="849"/>
      <c r="CG40" s="850"/>
      <c r="CH40" s="861"/>
      <c r="CI40" s="862"/>
      <c r="CJ40" s="862"/>
      <c r="CK40" s="862"/>
      <c r="CL40" s="863"/>
      <c r="CM40" s="861"/>
      <c r="CN40" s="862"/>
      <c r="CO40" s="862"/>
      <c r="CP40" s="862"/>
      <c r="CQ40" s="863"/>
      <c r="CR40" s="861"/>
      <c r="CS40" s="862"/>
      <c r="CT40" s="862"/>
      <c r="CU40" s="862"/>
      <c r="CV40" s="863"/>
      <c r="CW40" s="861"/>
      <c r="CX40" s="862"/>
      <c r="CY40" s="862"/>
      <c r="CZ40" s="862"/>
      <c r="DA40" s="863"/>
      <c r="DB40" s="861"/>
      <c r="DC40" s="862"/>
      <c r="DD40" s="862"/>
      <c r="DE40" s="862"/>
      <c r="DF40" s="863"/>
      <c r="DG40" s="861"/>
      <c r="DH40" s="862"/>
      <c r="DI40" s="862"/>
      <c r="DJ40" s="862"/>
      <c r="DK40" s="863"/>
      <c r="DL40" s="861"/>
      <c r="DM40" s="862"/>
      <c r="DN40" s="862"/>
      <c r="DO40" s="862"/>
      <c r="DP40" s="863"/>
      <c r="DQ40" s="861"/>
      <c r="DR40" s="862"/>
      <c r="DS40" s="862"/>
      <c r="DT40" s="862"/>
      <c r="DU40" s="863"/>
      <c r="DV40" s="864"/>
      <c r="DW40" s="865"/>
      <c r="DX40" s="865"/>
      <c r="DY40" s="865"/>
      <c r="DZ40" s="866"/>
      <c r="EA40" s="246"/>
    </row>
    <row r="41" spans="1:131" s="247" customFormat="1" ht="26.25" customHeight="1">
      <c r="A41" s="261">
        <v>14</v>
      </c>
      <c r="B41" s="835"/>
      <c r="C41" s="836"/>
      <c r="D41" s="836"/>
      <c r="E41" s="836"/>
      <c r="F41" s="836"/>
      <c r="G41" s="836"/>
      <c r="H41" s="836"/>
      <c r="I41" s="836"/>
      <c r="J41" s="836"/>
      <c r="K41" s="836"/>
      <c r="L41" s="836"/>
      <c r="M41" s="836"/>
      <c r="N41" s="836"/>
      <c r="O41" s="836"/>
      <c r="P41" s="837"/>
      <c r="Q41" s="838"/>
      <c r="R41" s="839"/>
      <c r="S41" s="839"/>
      <c r="T41" s="839"/>
      <c r="U41" s="839"/>
      <c r="V41" s="839"/>
      <c r="W41" s="839"/>
      <c r="X41" s="839"/>
      <c r="Y41" s="839"/>
      <c r="Z41" s="839"/>
      <c r="AA41" s="839"/>
      <c r="AB41" s="839"/>
      <c r="AC41" s="839"/>
      <c r="AD41" s="839"/>
      <c r="AE41" s="840"/>
      <c r="AF41" s="841"/>
      <c r="AG41" s="842"/>
      <c r="AH41" s="842"/>
      <c r="AI41" s="842"/>
      <c r="AJ41" s="843"/>
      <c r="AK41" s="910"/>
      <c r="AL41" s="911"/>
      <c r="AM41" s="911"/>
      <c r="AN41" s="911"/>
      <c r="AO41" s="911"/>
      <c r="AP41" s="911"/>
      <c r="AQ41" s="911"/>
      <c r="AR41" s="911"/>
      <c r="AS41" s="911"/>
      <c r="AT41" s="911"/>
      <c r="AU41" s="911"/>
      <c r="AV41" s="911"/>
      <c r="AW41" s="911"/>
      <c r="AX41" s="911"/>
      <c r="AY41" s="911"/>
      <c r="AZ41" s="912"/>
      <c r="BA41" s="912"/>
      <c r="BB41" s="912"/>
      <c r="BC41" s="912"/>
      <c r="BD41" s="912"/>
      <c r="BE41" s="908"/>
      <c r="BF41" s="908"/>
      <c r="BG41" s="908"/>
      <c r="BH41" s="908"/>
      <c r="BI41" s="909"/>
      <c r="BJ41" s="252"/>
      <c r="BK41" s="252"/>
      <c r="BL41" s="252"/>
      <c r="BM41" s="252"/>
      <c r="BN41" s="252"/>
      <c r="BO41" s="265"/>
      <c r="BP41" s="265"/>
      <c r="BQ41" s="262">
        <v>35</v>
      </c>
      <c r="BR41" s="263"/>
      <c r="BS41" s="848"/>
      <c r="BT41" s="849"/>
      <c r="BU41" s="849"/>
      <c r="BV41" s="849"/>
      <c r="BW41" s="849"/>
      <c r="BX41" s="849"/>
      <c r="BY41" s="849"/>
      <c r="BZ41" s="849"/>
      <c r="CA41" s="849"/>
      <c r="CB41" s="849"/>
      <c r="CC41" s="849"/>
      <c r="CD41" s="849"/>
      <c r="CE41" s="849"/>
      <c r="CF41" s="849"/>
      <c r="CG41" s="850"/>
      <c r="CH41" s="861"/>
      <c r="CI41" s="862"/>
      <c r="CJ41" s="862"/>
      <c r="CK41" s="862"/>
      <c r="CL41" s="863"/>
      <c r="CM41" s="861"/>
      <c r="CN41" s="862"/>
      <c r="CO41" s="862"/>
      <c r="CP41" s="862"/>
      <c r="CQ41" s="863"/>
      <c r="CR41" s="861"/>
      <c r="CS41" s="862"/>
      <c r="CT41" s="862"/>
      <c r="CU41" s="862"/>
      <c r="CV41" s="863"/>
      <c r="CW41" s="861"/>
      <c r="CX41" s="862"/>
      <c r="CY41" s="862"/>
      <c r="CZ41" s="862"/>
      <c r="DA41" s="863"/>
      <c r="DB41" s="861"/>
      <c r="DC41" s="862"/>
      <c r="DD41" s="862"/>
      <c r="DE41" s="862"/>
      <c r="DF41" s="863"/>
      <c r="DG41" s="861"/>
      <c r="DH41" s="862"/>
      <c r="DI41" s="862"/>
      <c r="DJ41" s="862"/>
      <c r="DK41" s="863"/>
      <c r="DL41" s="861"/>
      <c r="DM41" s="862"/>
      <c r="DN41" s="862"/>
      <c r="DO41" s="862"/>
      <c r="DP41" s="863"/>
      <c r="DQ41" s="861"/>
      <c r="DR41" s="862"/>
      <c r="DS41" s="862"/>
      <c r="DT41" s="862"/>
      <c r="DU41" s="863"/>
      <c r="DV41" s="864"/>
      <c r="DW41" s="865"/>
      <c r="DX41" s="865"/>
      <c r="DY41" s="865"/>
      <c r="DZ41" s="866"/>
      <c r="EA41" s="246"/>
    </row>
    <row r="42" spans="1:131" s="247" customFormat="1" ht="26.25" customHeight="1">
      <c r="A42" s="261">
        <v>15</v>
      </c>
      <c r="B42" s="835"/>
      <c r="C42" s="836"/>
      <c r="D42" s="836"/>
      <c r="E42" s="836"/>
      <c r="F42" s="836"/>
      <c r="G42" s="836"/>
      <c r="H42" s="836"/>
      <c r="I42" s="836"/>
      <c r="J42" s="836"/>
      <c r="K42" s="836"/>
      <c r="L42" s="836"/>
      <c r="M42" s="836"/>
      <c r="N42" s="836"/>
      <c r="O42" s="836"/>
      <c r="P42" s="837"/>
      <c r="Q42" s="838"/>
      <c r="R42" s="839"/>
      <c r="S42" s="839"/>
      <c r="T42" s="839"/>
      <c r="U42" s="839"/>
      <c r="V42" s="839"/>
      <c r="W42" s="839"/>
      <c r="X42" s="839"/>
      <c r="Y42" s="839"/>
      <c r="Z42" s="839"/>
      <c r="AA42" s="839"/>
      <c r="AB42" s="839"/>
      <c r="AC42" s="839"/>
      <c r="AD42" s="839"/>
      <c r="AE42" s="840"/>
      <c r="AF42" s="841"/>
      <c r="AG42" s="842"/>
      <c r="AH42" s="842"/>
      <c r="AI42" s="842"/>
      <c r="AJ42" s="843"/>
      <c r="AK42" s="910"/>
      <c r="AL42" s="911"/>
      <c r="AM42" s="911"/>
      <c r="AN42" s="911"/>
      <c r="AO42" s="911"/>
      <c r="AP42" s="911"/>
      <c r="AQ42" s="911"/>
      <c r="AR42" s="911"/>
      <c r="AS42" s="911"/>
      <c r="AT42" s="911"/>
      <c r="AU42" s="911"/>
      <c r="AV42" s="911"/>
      <c r="AW42" s="911"/>
      <c r="AX42" s="911"/>
      <c r="AY42" s="911"/>
      <c r="AZ42" s="912"/>
      <c r="BA42" s="912"/>
      <c r="BB42" s="912"/>
      <c r="BC42" s="912"/>
      <c r="BD42" s="912"/>
      <c r="BE42" s="908"/>
      <c r="BF42" s="908"/>
      <c r="BG42" s="908"/>
      <c r="BH42" s="908"/>
      <c r="BI42" s="909"/>
      <c r="BJ42" s="252"/>
      <c r="BK42" s="252"/>
      <c r="BL42" s="252"/>
      <c r="BM42" s="252"/>
      <c r="BN42" s="252"/>
      <c r="BO42" s="265"/>
      <c r="BP42" s="265"/>
      <c r="BQ42" s="262">
        <v>36</v>
      </c>
      <c r="BR42" s="263"/>
      <c r="BS42" s="848"/>
      <c r="BT42" s="849"/>
      <c r="BU42" s="849"/>
      <c r="BV42" s="849"/>
      <c r="BW42" s="849"/>
      <c r="BX42" s="849"/>
      <c r="BY42" s="849"/>
      <c r="BZ42" s="849"/>
      <c r="CA42" s="849"/>
      <c r="CB42" s="849"/>
      <c r="CC42" s="849"/>
      <c r="CD42" s="849"/>
      <c r="CE42" s="849"/>
      <c r="CF42" s="849"/>
      <c r="CG42" s="850"/>
      <c r="CH42" s="861"/>
      <c r="CI42" s="862"/>
      <c r="CJ42" s="862"/>
      <c r="CK42" s="862"/>
      <c r="CL42" s="863"/>
      <c r="CM42" s="861"/>
      <c r="CN42" s="862"/>
      <c r="CO42" s="862"/>
      <c r="CP42" s="862"/>
      <c r="CQ42" s="863"/>
      <c r="CR42" s="861"/>
      <c r="CS42" s="862"/>
      <c r="CT42" s="862"/>
      <c r="CU42" s="862"/>
      <c r="CV42" s="863"/>
      <c r="CW42" s="861"/>
      <c r="CX42" s="862"/>
      <c r="CY42" s="862"/>
      <c r="CZ42" s="862"/>
      <c r="DA42" s="863"/>
      <c r="DB42" s="861"/>
      <c r="DC42" s="862"/>
      <c r="DD42" s="862"/>
      <c r="DE42" s="862"/>
      <c r="DF42" s="863"/>
      <c r="DG42" s="861"/>
      <c r="DH42" s="862"/>
      <c r="DI42" s="862"/>
      <c r="DJ42" s="862"/>
      <c r="DK42" s="863"/>
      <c r="DL42" s="861"/>
      <c r="DM42" s="862"/>
      <c r="DN42" s="862"/>
      <c r="DO42" s="862"/>
      <c r="DP42" s="863"/>
      <c r="DQ42" s="861"/>
      <c r="DR42" s="862"/>
      <c r="DS42" s="862"/>
      <c r="DT42" s="862"/>
      <c r="DU42" s="863"/>
      <c r="DV42" s="864"/>
      <c r="DW42" s="865"/>
      <c r="DX42" s="865"/>
      <c r="DY42" s="865"/>
      <c r="DZ42" s="866"/>
      <c r="EA42" s="246"/>
    </row>
    <row r="43" spans="1:131" s="247" customFormat="1" ht="26.25" customHeight="1">
      <c r="A43" s="261">
        <v>16</v>
      </c>
      <c r="B43" s="835"/>
      <c r="C43" s="836"/>
      <c r="D43" s="836"/>
      <c r="E43" s="836"/>
      <c r="F43" s="836"/>
      <c r="G43" s="836"/>
      <c r="H43" s="836"/>
      <c r="I43" s="836"/>
      <c r="J43" s="836"/>
      <c r="K43" s="836"/>
      <c r="L43" s="836"/>
      <c r="M43" s="836"/>
      <c r="N43" s="836"/>
      <c r="O43" s="836"/>
      <c r="P43" s="837"/>
      <c r="Q43" s="838"/>
      <c r="R43" s="839"/>
      <c r="S43" s="839"/>
      <c r="T43" s="839"/>
      <c r="U43" s="839"/>
      <c r="V43" s="839"/>
      <c r="W43" s="839"/>
      <c r="X43" s="839"/>
      <c r="Y43" s="839"/>
      <c r="Z43" s="839"/>
      <c r="AA43" s="839"/>
      <c r="AB43" s="839"/>
      <c r="AC43" s="839"/>
      <c r="AD43" s="839"/>
      <c r="AE43" s="840"/>
      <c r="AF43" s="841"/>
      <c r="AG43" s="842"/>
      <c r="AH43" s="842"/>
      <c r="AI43" s="842"/>
      <c r="AJ43" s="843"/>
      <c r="AK43" s="910"/>
      <c r="AL43" s="911"/>
      <c r="AM43" s="911"/>
      <c r="AN43" s="911"/>
      <c r="AO43" s="911"/>
      <c r="AP43" s="911"/>
      <c r="AQ43" s="911"/>
      <c r="AR43" s="911"/>
      <c r="AS43" s="911"/>
      <c r="AT43" s="911"/>
      <c r="AU43" s="911"/>
      <c r="AV43" s="911"/>
      <c r="AW43" s="911"/>
      <c r="AX43" s="911"/>
      <c r="AY43" s="911"/>
      <c r="AZ43" s="912"/>
      <c r="BA43" s="912"/>
      <c r="BB43" s="912"/>
      <c r="BC43" s="912"/>
      <c r="BD43" s="912"/>
      <c r="BE43" s="908"/>
      <c r="BF43" s="908"/>
      <c r="BG43" s="908"/>
      <c r="BH43" s="908"/>
      <c r="BI43" s="909"/>
      <c r="BJ43" s="252"/>
      <c r="BK43" s="252"/>
      <c r="BL43" s="252"/>
      <c r="BM43" s="252"/>
      <c r="BN43" s="252"/>
      <c r="BO43" s="265"/>
      <c r="BP43" s="265"/>
      <c r="BQ43" s="262">
        <v>37</v>
      </c>
      <c r="BR43" s="263"/>
      <c r="BS43" s="848"/>
      <c r="BT43" s="849"/>
      <c r="BU43" s="849"/>
      <c r="BV43" s="849"/>
      <c r="BW43" s="849"/>
      <c r="BX43" s="849"/>
      <c r="BY43" s="849"/>
      <c r="BZ43" s="849"/>
      <c r="CA43" s="849"/>
      <c r="CB43" s="849"/>
      <c r="CC43" s="849"/>
      <c r="CD43" s="849"/>
      <c r="CE43" s="849"/>
      <c r="CF43" s="849"/>
      <c r="CG43" s="850"/>
      <c r="CH43" s="861"/>
      <c r="CI43" s="862"/>
      <c r="CJ43" s="862"/>
      <c r="CK43" s="862"/>
      <c r="CL43" s="863"/>
      <c r="CM43" s="861"/>
      <c r="CN43" s="862"/>
      <c r="CO43" s="862"/>
      <c r="CP43" s="862"/>
      <c r="CQ43" s="863"/>
      <c r="CR43" s="861"/>
      <c r="CS43" s="862"/>
      <c r="CT43" s="862"/>
      <c r="CU43" s="862"/>
      <c r="CV43" s="863"/>
      <c r="CW43" s="861"/>
      <c r="CX43" s="862"/>
      <c r="CY43" s="862"/>
      <c r="CZ43" s="862"/>
      <c r="DA43" s="863"/>
      <c r="DB43" s="861"/>
      <c r="DC43" s="862"/>
      <c r="DD43" s="862"/>
      <c r="DE43" s="862"/>
      <c r="DF43" s="863"/>
      <c r="DG43" s="861"/>
      <c r="DH43" s="862"/>
      <c r="DI43" s="862"/>
      <c r="DJ43" s="862"/>
      <c r="DK43" s="863"/>
      <c r="DL43" s="861"/>
      <c r="DM43" s="862"/>
      <c r="DN43" s="862"/>
      <c r="DO43" s="862"/>
      <c r="DP43" s="863"/>
      <c r="DQ43" s="861"/>
      <c r="DR43" s="862"/>
      <c r="DS43" s="862"/>
      <c r="DT43" s="862"/>
      <c r="DU43" s="863"/>
      <c r="DV43" s="864"/>
      <c r="DW43" s="865"/>
      <c r="DX43" s="865"/>
      <c r="DY43" s="865"/>
      <c r="DZ43" s="866"/>
      <c r="EA43" s="246"/>
    </row>
    <row r="44" spans="1:131" s="247" customFormat="1" ht="26.25" customHeight="1">
      <c r="A44" s="261">
        <v>17</v>
      </c>
      <c r="B44" s="835"/>
      <c r="C44" s="836"/>
      <c r="D44" s="836"/>
      <c r="E44" s="836"/>
      <c r="F44" s="836"/>
      <c r="G44" s="836"/>
      <c r="H44" s="836"/>
      <c r="I44" s="836"/>
      <c r="J44" s="836"/>
      <c r="K44" s="836"/>
      <c r="L44" s="836"/>
      <c r="M44" s="836"/>
      <c r="N44" s="836"/>
      <c r="O44" s="836"/>
      <c r="P44" s="837"/>
      <c r="Q44" s="838"/>
      <c r="R44" s="839"/>
      <c r="S44" s="839"/>
      <c r="T44" s="839"/>
      <c r="U44" s="839"/>
      <c r="V44" s="839"/>
      <c r="W44" s="839"/>
      <c r="X44" s="839"/>
      <c r="Y44" s="839"/>
      <c r="Z44" s="839"/>
      <c r="AA44" s="839"/>
      <c r="AB44" s="839"/>
      <c r="AC44" s="839"/>
      <c r="AD44" s="839"/>
      <c r="AE44" s="840"/>
      <c r="AF44" s="841"/>
      <c r="AG44" s="842"/>
      <c r="AH44" s="842"/>
      <c r="AI44" s="842"/>
      <c r="AJ44" s="843"/>
      <c r="AK44" s="910"/>
      <c r="AL44" s="911"/>
      <c r="AM44" s="911"/>
      <c r="AN44" s="911"/>
      <c r="AO44" s="911"/>
      <c r="AP44" s="911"/>
      <c r="AQ44" s="911"/>
      <c r="AR44" s="911"/>
      <c r="AS44" s="911"/>
      <c r="AT44" s="911"/>
      <c r="AU44" s="911"/>
      <c r="AV44" s="911"/>
      <c r="AW44" s="911"/>
      <c r="AX44" s="911"/>
      <c r="AY44" s="911"/>
      <c r="AZ44" s="912"/>
      <c r="BA44" s="912"/>
      <c r="BB44" s="912"/>
      <c r="BC44" s="912"/>
      <c r="BD44" s="912"/>
      <c r="BE44" s="908"/>
      <c r="BF44" s="908"/>
      <c r="BG44" s="908"/>
      <c r="BH44" s="908"/>
      <c r="BI44" s="909"/>
      <c r="BJ44" s="252"/>
      <c r="BK44" s="252"/>
      <c r="BL44" s="252"/>
      <c r="BM44" s="252"/>
      <c r="BN44" s="252"/>
      <c r="BO44" s="265"/>
      <c r="BP44" s="265"/>
      <c r="BQ44" s="262">
        <v>38</v>
      </c>
      <c r="BR44" s="263"/>
      <c r="BS44" s="848"/>
      <c r="BT44" s="849"/>
      <c r="BU44" s="849"/>
      <c r="BV44" s="849"/>
      <c r="BW44" s="849"/>
      <c r="BX44" s="849"/>
      <c r="BY44" s="849"/>
      <c r="BZ44" s="849"/>
      <c r="CA44" s="849"/>
      <c r="CB44" s="849"/>
      <c r="CC44" s="849"/>
      <c r="CD44" s="849"/>
      <c r="CE44" s="849"/>
      <c r="CF44" s="849"/>
      <c r="CG44" s="850"/>
      <c r="CH44" s="861"/>
      <c r="CI44" s="862"/>
      <c r="CJ44" s="862"/>
      <c r="CK44" s="862"/>
      <c r="CL44" s="863"/>
      <c r="CM44" s="861"/>
      <c r="CN44" s="862"/>
      <c r="CO44" s="862"/>
      <c r="CP44" s="862"/>
      <c r="CQ44" s="863"/>
      <c r="CR44" s="861"/>
      <c r="CS44" s="862"/>
      <c r="CT44" s="862"/>
      <c r="CU44" s="862"/>
      <c r="CV44" s="863"/>
      <c r="CW44" s="861"/>
      <c r="CX44" s="862"/>
      <c r="CY44" s="862"/>
      <c r="CZ44" s="862"/>
      <c r="DA44" s="863"/>
      <c r="DB44" s="861"/>
      <c r="DC44" s="862"/>
      <c r="DD44" s="862"/>
      <c r="DE44" s="862"/>
      <c r="DF44" s="863"/>
      <c r="DG44" s="861"/>
      <c r="DH44" s="862"/>
      <c r="DI44" s="862"/>
      <c r="DJ44" s="862"/>
      <c r="DK44" s="863"/>
      <c r="DL44" s="861"/>
      <c r="DM44" s="862"/>
      <c r="DN44" s="862"/>
      <c r="DO44" s="862"/>
      <c r="DP44" s="863"/>
      <c r="DQ44" s="861"/>
      <c r="DR44" s="862"/>
      <c r="DS44" s="862"/>
      <c r="DT44" s="862"/>
      <c r="DU44" s="863"/>
      <c r="DV44" s="864"/>
      <c r="DW44" s="865"/>
      <c r="DX44" s="865"/>
      <c r="DY44" s="865"/>
      <c r="DZ44" s="866"/>
      <c r="EA44" s="246"/>
    </row>
    <row r="45" spans="1:131" s="247" customFormat="1" ht="26.25" customHeight="1">
      <c r="A45" s="261">
        <v>18</v>
      </c>
      <c r="B45" s="835"/>
      <c r="C45" s="836"/>
      <c r="D45" s="836"/>
      <c r="E45" s="836"/>
      <c r="F45" s="836"/>
      <c r="G45" s="836"/>
      <c r="H45" s="836"/>
      <c r="I45" s="836"/>
      <c r="J45" s="836"/>
      <c r="K45" s="836"/>
      <c r="L45" s="836"/>
      <c r="M45" s="836"/>
      <c r="N45" s="836"/>
      <c r="O45" s="836"/>
      <c r="P45" s="837"/>
      <c r="Q45" s="838"/>
      <c r="R45" s="839"/>
      <c r="S45" s="839"/>
      <c r="T45" s="839"/>
      <c r="U45" s="839"/>
      <c r="V45" s="839"/>
      <c r="W45" s="839"/>
      <c r="X45" s="839"/>
      <c r="Y45" s="839"/>
      <c r="Z45" s="839"/>
      <c r="AA45" s="839"/>
      <c r="AB45" s="839"/>
      <c r="AC45" s="839"/>
      <c r="AD45" s="839"/>
      <c r="AE45" s="840"/>
      <c r="AF45" s="841"/>
      <c r="AG45" s="842"/>
      <c r="AH45" s="842"/>
      <c r="AI45" s="842"/>
      <c r="AJ45" s="843"/>
      <c r="AK45" s="910"/>
      <c r="AL45" s="911"/>
      <c r="AM45" s="911"/>
      <c r="AN45" s="911"/>
      <c r="AO45" s="911"/>
      <c r="AP45" s="911"/>
      <c r="AQ45" s="911"/>
      <c r="AR45" s="911"/>
      <c r="AS45" s="911"/>
      <c r="AT45" s="911"/>
      <c r="AU45" s="911"/>
      <c r="AV45" s="911"/>
      <c r="AW45" s="911"/>
      <c r="AX45" s="911"/>
      <c r="AY45" s="911"/>
      <c r="AZ45" s="912"/>
      <c r="BA45" s="912"/>
      <c r="BB45" s="912"/>
      <c r="BC45" s="912"/>
      <c r="BD45" s="912"/>
      <c r="BE45" s="908"/>
      <c r="BF45" s="908"/>
      <c r="BG45" s="908"/>
      <c r="BH45" s="908"/>
      <c r="BI45" s="909"/>
      <c r="BJ45" s="252"/>
      <c r="BK45" s="252"/>
      <c r="BL45" s="252"/>
      <c r="BM45" s="252"/>
      <c r="BN45" s="252"/>
      <c r="BO45" s="265"/>
      <c r="BP45" s="265"/>
      <c r="BQ45" s="262">
        <v>39</v>
      </c>
      <c r="BR45" s="263"/>
      <c r="BS45" s="848"/>
      <c r="BT45" s="849"/>
      <c r="BU45" s="849"/>
      <c r="BV45" s="849"/>
      <c r="BW45" s="849"/>
      <c r="BX45" s="849"/>
      <c r="BY45" s="849"/>
      <c r="BZ45" s="849"/>
      <c r="CA45" s="849"/>
      <c r="CB45" s="849"/>
      <c r="CC45" s="849"/>
      <c r="CD45" s="849"/>
      <c r="CE45" s="849"/>
      <c r="CF45" s="849"/>
      <c r="CG45" s="850"/>
      <c r="CH45" s="861"/>
      <c r="CI45" s="862"/>
      <c r="CJ45" s="862"/>
      <c r="CK45" s="862"/>
      <c r="CL45" s="863"/>
      <c r="CM45" s="861"/>
      <c r="CN45" s="862"/>
      <c r="CO45" s="862"/>
      <c r="CP45" s="862"/>
      <c r="CQ45" s="863"/>
      <c r="CR45" s="861"/>
      <c r="CS45" s="862"/>
      <c r="CT45" s="862"/>
      <c r="CU45" s="862"/>
      <c r="CV45" s="863"/>
      <c r="CW45" s="861"/>
      <c r="CX45" s="862"/>
      <c r="CY45" s="862"/>
      <c r="CZ45" s="862"/>
      <c r="DA45" s="863"/>
      <c r="DB45" s="861"/>
      <c r="DC45" s="862"/>
      <c r="DD45" s="862"/>
      <c r="DE45" s="862"/>
      <c r="DF45" s="863"/>
      <c r="DG45" s="861"/>
      <c r="DH45" s="862"/>
      <c r="DI45" s="862"/>
      <c r="DJ45" s="862"/>
      <c r="DK45" s="863"/>
      <c r="DL45" s="861"/>
      <c r="DM45" s="862"/>
      <c r="DN45" s="862"/>
      <c r="DO45" s="862"/>
      <c r="DP45" s="863"/>
      <c r="DQ45" s="861"/>
      <c r="DR45" s="862"/>
      <c r="DS45" s="862"/>
      <c r="DT45" s="862"/>
      <c r="DU45" s="863"/>
      <c r="DV45" s="864"/>
      <c r="DW45" s="865"/>
      <c r="DX45" s="865"/>
      <c r="DY45" s="865"/>
      <c r="DZ45" s="866"/>
      <c r="EA45" s="246"/>
    </row>
    <row r="46" spans="1:131" s="247" customFormat="1" ht="26.25" customHeight="1">
      <c r="A46" s="261">
        <v>19</v>
      </c>
      <c r="B46" s="835"/>
      <c r="C46" s="836"/>
      <c r="D46" s="836"/>
      <c r="E46" s="836"/>
      <c r="F46" s="836"/>
      <c r="G46" s="836"/>
      <c r="H46" s="836"/>
      <c r="I46" s="836"/>
      <c r="J46" s="836"/>
      <c r="K46" s="836"/>
      <c r="L46" s="836"/>
      <c r="M46" s="836"/>
      <c r="N46" s="836"/>
      <c r="O46" s="836"/>
      <c r="P46" s="837"/>
      <c r="Q46" s="838"/>
      <c r="R46" s="839"/>
      <c r="S46" s="839"/>
      <c r="T46" s="839"/>
      <c r="U46" s="839"/>
      <c r="V46" s="839"/>
      <c r="W46" s="839"/>
      <c r="X46" s="839"/>
      <c r="Y46" s="839"/>
      <c r="Z46" s="839"/>
      <c r="AA46" s="839"/>
      <c r="AB46" s="839"/>
      <c r="AC46" s="839"/>
      <c r="AD46" s="839"/>
      <c r="AE46" s="840"/>
      <c r="AF46" s="841"/>
      <c r="AG46" s="842"/>
      <c r="AH46" s="842"/>
      <c r="AI46" s="842"/>
      <c r="AJ46" s="843"/>
      <c r="AK46" s="910"/>
      <c r="AL46" s="911"/>
      <c r="AM46" s="911"/>
      <c r="AN46" s="911"/>
      <c r="AO46" s="911"/>
      <c r="AP46" s="911"/>
      <c r="AQ46" s="911"/>
      <c r="AR46" s="911"/>
      <c r="AS46" s="911"/>
      <c r="AT46" s="911"/>
      <c r="AU46" s="911"/>
      <c r="AV46" s="911"/>
      <c r="AW46" s="911"/>
      <c r="AX46" s="911"/>
      <c r="AY46" s="911"/>
      <c r="AZ46" s="912"/>
      <c r="BA46" s="912"/>
      <c r="BB46" s="912"/>
      <c r="BC46" s="912"/>
      <c r="BD46" s="912"/>
      <c r="BE46" s="908"/>
      <c r="BF46" s="908"/>
      <c r="BG46" s="908"/>
      <c r="BH46" s="908"/>
      <c r="BI46" s="909"/>
      <c r="BJ46" s="252"/>
      <c r="BK46" s="252"/>
      <c r="BL46" s="252"/>
      <c r="BM46" s="252"/>
      <c r="BN46" s="252"/>
      <c r="BO46" s="265"/>
      <c r="BP46" s="265"/>
      <c r="BQ46" s="262">
        <v>40</v>
      </c>
      <c r="BR46" s="263"/>
      <c r="BS46" s="848"/>
      <c r="BT46" s="849"/>
      <c r="BU46" s="849"/>
      <c r="BV46" s="849"/>
      <c r="BW46" s="849"/>
      <c r="BX46" s="849"/>
      <c r="BY46" s="849"/>
      <c r="BZ46" s="849"/>
      <c r="CA46" s="849"/>
      <c r="CB46" s="849"/>
      <c r="CC46" s="849"/>
      <c r="CD46" s="849"/>
      <c r="CE46" s="849"/>
      <c r="CF46" s="849"/>
      <c r="CG46" s="850"/>
      <c r="CH46" s="861"/>
      <c r="CI46" s="862"/>
      <c r="CJ46" s="862"/>
      <c r="CK46" s="862"/>
      <c r="CL46" s="863"/>
      <c r="CM46" s="861"/>
      <c r="CN46" s="862"/>
      <c r="CO46" s="862"/>
      <c r="CP46" s="862"/>
      <c r="CQ46" s="863"/>
      <c r="CR46" s="861"/>
      <c r="CS46" s="862"/>
      <c r="CT46" s="862"/>
      <c r="CU46" s="862"/>
      <c r="CV46" s="863"/>
      <c r="CW46" s="861"/>
      <c r="CX46" s="862"/>
      <c r="CY46" s="862"/>
      <c r="CZ46" s="862"/>
      <c r="DA46" s="863"/>
      <c r="DB46" s="861"/>
      <c r="DC46" s="862"/>
      <c r="DD46" s="862"/>
      <c r="DE46" s="862"/>
      <c r="DF46" s="863"/>
      <c r="DG46" s="861"/>
      <c r="DH46" s="862"/>
      <c r="DI46" s="862"/>
      <c r="DJ46" s="862"/>
      <c r="DK46" s="863"/>
      <c r="DL46" s="861"/>
      <c r="DM46" s="862"/>
      <c r="DN46" s="862"/>
      <c r="DO46" s="862"/>
      <c r="DP46" s="863"/>
      <c r="DQ46" s="861"/>
      <c r="DR46" s="862"/>
      <c r="DS46" s="862"/>
      <c r="DT46" s="862"/>
      <c r="DU46" s="863"/>
      <c r="DV46" s="864"/>
      <c r="DW46" s="865"/>
      <c r="DX46" s="865"/>
      <c r="DY46" s="865"/>
      <c r="DZ46" s="866"/>
      <c r="EA46" s="246"/>
    </row>
    <row r="47" spans="1:131" s="247" customFormat="1" ht="26.25" customHeight="1">
      <c r="A47" s="261">
        <v>20</v>
      </c>
      <c r="B47" s="835"/>
      <c r="C47" s="836"/>
      <c r="D47" s="836"/>
      <c r="E47" s="836"/>
      <c r="F47" s="836"/>
      <c r="G47" s="836"/>
      <c r="H47" s="836"/>
      <c r="I47" s="836"/>
      <c r="J47" s="836"/>
      <c r="K47" s="836"/>
      <c r="L47" s="836"/>
      <c r="M47" s="836"/>
      <c r="N47" s="836"/>
      <c r="O47" s="836"/>
      <c r="P47" s="837"/>
      <c r="Q47" s="838"/>
      <c r="R47" s="839"/>
      <c r="S47" s="839"/>
      <c r="T47" s="839"/>
      <c r="U47" s="839"/>
      <c r="V47" s="839"/>
      <c r="W47" s="839"/>
      <c r="X47" s="839"/>
      <c r="Y47" s="839"/>
      <c r="Z47" s="839"/>
      <c r="AA47" s="839"/>
      <c r="AB47" s="839"/>
      <c r="AC47" s="839"/>
      <c r="AD47" s="839"/>
      <c r="AE47" s="840"/>
      <c r="AF47" s="841"/>
      <c r="AG47" s="842"/>
      <c r="AH47" s="842"/>
      <c r="AI47" s="842"/>
      <c r="AJ47" s="843"/>
      <c r="AK47" s="910"/>
      <c r="AL47" s="911"/>
      <c r="AM47" s="911"/>
      <c r="AN47" s="911"/>
      <c r="AO47" s="911"/>
      <c r="AP47" s="911"/>
      <c r="AQ47" s="911"/>
      <c r="AR47" s="911"/>
      <c r="AS47" s="911"/>
      <c r="AT47" s="911"/>
      <c r="AU47" s="911"/>
      <c r="AV47" s="911"/>
      <c r="AW47" s="911"/>
      <c r="AX47" s="911"/>
      <c r="AY47" s="911"/>
      <c r="AZ47" s="912"/>
      <c r="BA47" s="912"/>
      <c r="BB47" s="912"/>
      <c r="BC47" s="912"/>
      <c r="BD47" s="912"/>
      <c r="BE47" s="908"/>
      <c r="BF47" s="908"/>
      <c r="BG47" s="908"/>
      <c r="BH47" s="908"/>
      <c r="BI47" s="909"/>
      <c r="BJ47" s="252"/>
      <c r="BK47" s="252"/>
      <c r="BL47" s="252"/>
      <c r="BM47" s="252"/>
      <c r="BN47" s="252"/>
      <c r="BO47" s="265"/>
      <c r="BP47" s="265"/>
      <c r="BQ47" s="262">
        <v>41</v>
      </c>
      <c r="BR47" s="263"/>
      <c r="BS47" s="848"/>
      <c r="BT47" s="849"/>
      <c r="BU47" s="849"/>
      <c r="BV47" s="849"/>
      <c r="BW47" s="849"/>
      <c r="BX47" s="849"/>
      <c r="BY47" s="849"/>
      <c r="BZ47" s="849"/>
      <c r="CA47" s="849"/>
      <c r="CB47" s="849"/>
      <c r="CC47" s="849"/>
      <c r="CD47" s="849"/>
      <c r="CE47" s="849"/>
      <c r="CF47" s="849"/>
      <c r="CG47" s="850"/>
      <c r="CH47" s="861"/>
      <c r="CI47" s="862"/>
      <c r="CJ47" s="862"/>
      <c r="CK47" s="862"/>
      <c r="CL47" s="863"/>
      <c r="CM47" s="861"/>
      <c r="CN47" s="862"/>
      <c r="CO47" s="862"/>
      <c r="CP47" s="862"/>
      <c r="CQ47" s="863"/>
      <c r="CR47" s="861"/>
      <c r="CS47" s="862"/>
      <c r="CT47" s="862"/>
      <c r="CU47" s="862"/>
      <c r="CV47" s="863"/>
      <c r="CW47" s="861"/>
      <c r="CX47" s="862"/>
      <c r="CY47" s="862"/>
      <c r="CZ47" s="862"/>
      <c r="DA47" s="863"/>
      <c r="DB47" s="861"/>
      <c r="DC47" s="862"/>
      <c r="DD47" s="862"/>
      <c r="DE47" s="862"/>
      <c r="DF47" s="863"/>
      <c r="DG47" s="861"/>
      <c r="DH47" s="862"/>
      <c r="DI47" s="862"/>
      <c r="DJ47" s="862"/>
      <c r="DK47" s="863"/>
      <c r="DL47" s="861"/>
      <c r="DM47" s="862"/>
      <c r="DN47" s="862"/>
      <c r="DO47" s="862"/>
      <c r="DP47" s="863"/>
      <c r="DQ47" s="861"/>
      <c r="DR47" s="862"/>
      <c r="DS47" s="862"/>
      <c r="DT47" s="862"/>
      <c r="DU47" s="863"/>
      <c r="DV47" s="864"/>
      <c r="DW47" s="865"/>
      <c r="DX47" s="865"/>
      <c r="DY47" s="865"/>
      <c r="DZ47" s="866"/>
      <c r="EA47" s="246"/>
    </row>
    <row r="48" spans="1:131" s="247" customFormat="1" ht="26.25" customHeight="1">
      <c r="A48" s="261">
        <v>21</v>
      </c>
      <c r="B48" s="835"/>
      <c r="C48" s="836"/>
      <c r="D48" s="836"/>
      <c r="E48" s="836"/>
      <c r="F48" s="836"/>
      <c r="G48" s="836"/>
      <c r="H48" s="836"/>
      <c r="I48" s="836"/>
      <c r="J48" s="836"/>
      <c r="K48" s="836"/>
      <c r="L48" s="836"/>
      <c r="M48" s="836"/>
      <c r="N48" s="836"/>
      <c r="O48" s="836"/>
      <c r="P48" s="837"/>
      <c r="Q48" s="838"/>
      <c r="R48" s="839"/>
      <c r="S48" s="839"/>
      <c r="T48" s="839"/>
      <c r="U48" s="839"/>
      <c r="V48" s="839"/>
      <c r="W48" s="839"/>
      <c r="X48" s="839"/>
      <c r="Y48" s="839"/>
      <c r="Z48" s="839"/>
      <c r="AA48" s="839"/>
      <c r="AB48" s="839"/>
      <c r="AC48" s="839"/>
      <c r="AD48" s="839"/>
      <c r="AE48" s="840"/>
      <c r="AF48" s="841"/>
      <c r="AG48" s="842"/>
      <c r="AH48" s="842"/>
      <c r="AI48" s="842"/>
      <c r="AJ48" s="843"/>
      <c r="AK48" s="910"/>
      <c r="AL48" s="911"/>
      <c r="AM48" s="911"/>
      <c r="AN48" s="911"/>
      <c r="AO48" s="911"/>
      <c r="AP48" s="911"/>
      <c r="AQ48" s="911"/>
      <c r="AR48" s="911"/>
      <c r="AS48" s="911"/>
      <c r="AT48" s="911"/>
      <c r="AU48" s="911"/>
      <c r="AV48" s="911"/>
      <c r="AW48" s="911"/>
      <c r="AX48" s="911"/>
      <c r="AY48" s="911"/>
      <c r="AZ48" s="912"/>
      <c r="BA48" s="912"/>
      <c r="BB48" s="912"/>
      <c r="BC48" s="912"/>
      <c r="BD48" s="912"/>
      <c r="BE48" s="908"/>
      <c r="BF48" s="908"/>
      <c r="BG48" s="908"/>
      <c r="BH48" s="908"/>
      <c r="BI48" s="909"/>
      <c r="BJ48" s="252"/>
      <c r="BK48" s="252"/>
      <c r="BL48" s="252"/>
      <c r="BM48" s="252"/>
      <c r="BN48" s="252"/>
      <c r="BO48" s="265"/>
      <c r="BP48" s="265"/>
      <c r="BQ48" s="262">
        <v>42</v>
      </c>
      <c r="BR48" s="263"/>
      <c r="BS48" s="848"/>
      <c r="BT48" s="849"/>
      <c r="BU48" s="849"/>
      <c r="BV48" s="849"/>
      <c r="BW48" s="849"/>
      <c r="BX48" s="849"/>
      <c r="BY48" s="849"/>
      <c r="BZ48" s="849"/>
      <c r="CA48" s="849"/>
      <c r="CB48" s="849"/>
      <c r="CC48" s="849"/>
      <c r="CD48" s="849"/>
      <c r="CE48" s="849"/>
      <c r="CF48" s="849"/>
      <c r="CG48" s="850"/>
      <c r="CH48" s="861"/>
      <c r="CI48" s="862"/>
      <c r="CJ48" s="862"/>
      <c r="CK48" s="862"/>
      <c r="CL48" s="863"/>
      <c r="CM48" s="861"/>
      <c r="CN48" s="862"/>
      <c r="CO48" s="862"/>
      <c r="CP48" s="862"/>
      <c r="CQ48" s="863"/>
      <c r="CR48" s="861"/>
      <c r="CS48" s="862"/>
      <c r="CT48" s="862"/>
      <c r="CU48" s="862"/>
      <c r="CV48" s="863"/>
      <c r="CW48" s="861"/>
      <c r="CX48" s="862"/>
      <c r="CY48" s="862"/>
      <c r="CZ48" s="862"/>
      <c r="DA48" s="863"/>
      <c r="DB48" s="861"/>
      <c r="DC48" s="862"/>
      <c r="DD48" s="862"/>
      <c r="DE48" s="862"/>
      <c r="DF48" s="863"/>
      <c r="DG48" s="861"/>
      <c r="DH48" s="862"/>
      <c r="DI48" s="862"/>
      <c r="DJ48" s="862"/>
      <c r="DK48" s="863"/>
      <c r="DL48" s="861"/>
      <c r="DM48" s="862"/>
      <c r="DN48" s="862"/>
      <c r="DO48" s="862"/>
      <c r="DP48" s="863"/>
      <c r="DQ48" s="861"/>
      <c r="DR48" s="862"/>
      <c r="DS48" s="862"/>
      <c r="DT48" s="862"/>
      <c r="DU48" s="863"/>
      <c r="DV48" s="864"/>
      <c r="DW48" s="865"/>
      <c r="DX48" s="865"/>
      <c r="DY48" s="865"/>
      <c r="DZ48" s="866"/>
      <c r="EA48" s="246"/>
    </row>
    <row r="49" spans="1:131" s="247" customFormat="1" ht="26.25" customHeight="1">
      <c r="A49" s="261">
        <v>22</v>
      </c>
      <c r="B49" s="835"/>
      <c r="C49" s="836"/>
      <c r="D49" s="836"/>
      <c r="E49" s="836"/>
      <c r="F49" s="836"/>
      <c r="G49" s="836"/>
      <c r="H49" s="836"/>
      <c r="I49" s="836"/>
      <c r="J49" s="836"/>
      <c r="K49" s="836"/>
      <c r="L49" s="836"/>
      <c r="M49" s="836"/>
      <c r="N49" s="836"/>
      <c r="O49" s="836"/>
      <c r="P49" s="837"/>
      <c r="Q49" s="838"/>
      <c r="R49" s="839"/>
      <c r="S49" s="839"/>
      <c r="T49" s="839"/>
      <c r="U49" s="839"/>
      <c r="V49" s="839"/>
      <c r="W49" s="839"/>
      <c r="X49" s="839"/>
      <c r="Y49" s="839"/>
      <c r="Z49" s="839"/>
      <c r="AA49" s="839"/>
      <c r="AB49" s="839"/>
      <c r="AC49" s="839"/>
      <c r="AD49" s="839"/>
      <c r="AE49" s="840"/>
      <c r="AF49" s="841"/>
      <c r="AG49" s="842"/>
      <c r="AH49" s="842"/>
      <c r="AI49" s="842"/>
      <c r="AJ49" s="843"/>
      <c r="AK49" s="910"/>
      <c r="AL49" s="911"/>
      <c r="AM49" s="911"/>
      <c r="AN49" s="911"/>
      <c r="AO49" s="911"/>
      <c r="AP49" s="911"/>
      <c r="AQ49" s="911"/>
      <c r="AR49" s="911"/>
      <c r="AS49" s="911"/>
      <c r="AT49" s="911"/>
      <c r="AU49" s="911"/>
      <c r="AV49" s="911"/>
      <c r="AW49" s="911"/>
      <c r="AX49" s="911"/>
      <c r="AY49" s="911"/>
      <c r="AZ49" s="912"/>
      <c r="BA49" s="912"/>
      <c r="BB49" s="912"/>
      <c r="BC49" s="912"/>
      <c r="BD49" s="912"/>
      <c r="BE49" s="908"/>
      <c r="BF49" s="908"/>
      <c r="BG49" s="908"/>
      <c r="BH49" s="908"/>
      <c r="BI49" s="909"/>
      <c r="BJ49" s="252"/>
      <c r="BK49" s="252"/>
      <c r="BL49" s="252"/>
      <c r="BM49" s="252"/>
      <c r="BN49" s="252"/>
      <c r="BO49" s="265"/>
      <c r="BP49" s="265"/>
      <c r="BQ49" s="262">
        <v>43</v>
      </c>
      <c r="BR49" s="263"/>
      <c r="BS49" s="848"/>
      <c r="BT49" s="849"/>
      <c r="BU49" s="849"/>
      <c r="BV49" s="849"/>
      <c r="BW49" s="849"/>
      <c r="BX49" s="849"/>
      <c r="BY49" s="849"/>
      <c r="BZ49" s="849"/>
      <c r="CA49" s="849"/>
      <c r="CB49" s="849"/>
      <c r="CC49" s="849"/>
      <c r="CD49" s="849"/>
      <c r="CE49" s="849"/>
      <c r="CF49" s="849"/>
      <c r="CG49" s="850"/>
      <c r="CH49" s="861"/>
      <c r="CI49" s="862"/>
      <c r="CJ49" s="862"/>
      <c r="CK49" s="862"/>
      <c r="CL49" s="863"/>
      <c r="CM49" s="861"/>
      <c r="CN49" s="862"/>
      <c r="CO49" s="862"/>
      <c r="CP49" s="862"/>
      <c r="CQ49" s="863"/>
      <c r="CR49" s="861"/>
      <c r="CS49" s="862"/>
      <c r="CT49" s="862"/>
      <c r="CU49" s="862"/>
      <c r="CV49" s="863"/>
      <c r="CW49" s="861"/>
      <c r="CX49" s="862"/>
      <c r="CY49" s="862"/>
      <c r="CZ49" s="862"/>
      <c r="DA49" s="863"/>
      <c r="DB49" s="861"/>
      <c r="DC49" s="862"/>
      <c r="DD49" s="862"/>
      <c r="DE49" s="862"/>
      <c r="DF49" s="863"/>
      <c r="DG49" s="861"/>
      <c r="DH49" s="862"/>
      <c r="DI49" s="862"/>
      <c r="DJ49" s="862"/>
      <c r="DK49" s="863"/>
      <c r="DL49" s="861"/>
      <c r="DM49" s="862"/>
      <c r="DN49" s="862"/>
      <c r="DO49" s="862"/>
      <c r="DP49" s="863"/>
      <c r="DQ49" s="861"/>
      <c r="DR49" s="862"/>
      <c r="DS49" s="862"/>
      <c r="DT49" s="862"/>
      <c r="DU49" s="863"/>
      <c r="DV49" s="864"/>
      <c r="DW49" s="865"/>
      <c r="DX49" s="865"/>
      <c r="DY49" s="865"/>
      <c r="DZ49" s="866"/>
      <c r="EA49" s="246"/>
    </row>
    <row r="50" spans="1:131" s="247" customFormat="1" ht="26.25" customHeight="1">
      <c r="A50" s="261">
        <v>23</v>
      </c>
      <c r="B50" s="835"/>
      <c r="C50" s="836"/>
      <c r="D50" s="836"/>
      <c r="E50" s="836"/>
      <c r="F50" s="836"/>
      <c r="G50" s="836"/>
      <c r="H50" s="836"/>
      <c r="I50" s="836"/>
      <c r="J50" s="836"/>
      <c r="K50" s="836"/>
      <c r="L50" s="836"/>
      <c r="M50" s="836"/>
      <c r="N50" s="836"/>
      <c r="O50" s="836"/>
      <c r="P50" s="837"/>
      <c r="Q50" s="913"/>
      <c r="R50" s="914"/>
      <c r="S50" s="914"/>
      <c r="T50" s="914"/>
      <c r="U50" s="914"/>
      <c r="V50" s="914"/>
      <c r="W50" s="914"/>
      <c r="X50" s="914"/>
      <c r="Y50" s="914"/>
      <c r="Z50" s="914"/>
      <c r="AA50" s="914"/>
      <c r="AB50" s="914"/>
      <c r="AC50" s="914"/>
      <c r="AD50" s="914"/>
      <c r="AE50" s="915"/>
      <c r="AF50" s="841"/>
      <c r="AG50" s="842"/>
      <c r="AH50" s="842"/>
      <c r="AI50" s="842"/>
      <c r="AJ50" s="843"/>
      <c r="AK50" s="916"/>
      <c r="AL50" s="914"/>
      <c r="AM50" s="914"/>
      <c r="AN50" s="914"/>
      <c r="AO50" s="914"/>
      <c r="AP50" s="914"/>
      <c r="AQ50" s="914"/>
      <c r="AR50" s="914"/>
      <c r="AS50" s="914"/>
      <c r="AT50" s="914"/>
      <c r="AU50" s="914"/>
      <c r="AV50" s="914"/>
      <c r="AW50" s="914"/>
      <c r="AX50" s="914"/>
      <c r="AY50" s="914"/>
      <c r="AZ50" s="917"/>
      <c r="BA50" s="917"/>
      <c r="BB50" s="917"/>
      <c r="BC50" s="917"/>
      <c r="BD50" s="917"/>
      <c r="BE50" s="908"/>
      <c r="BF50" s="908"/>
      <c r="BG50" s="908"/>
      <c r="BH50" s="908"/>
      <c r="BI50" s="909"/>
      <c r="BJ50" s="252"/>
      <c r="BK50" s="252"/>
      <c r="BL50" s="252"/>
      <c r="BM50" s="252"/>
      <c r="BN50" s="252"/>
      <c r="BO50" s="265"/>
      <c r="BP50" s="265"/>
      <c r="BQ50" s="262">
        <v>44</v>
      </c>
      <c r="BR50" s="263"/>
      <c r="BS50" s="848"/>
      <c r="BT50" s="849"/>
      <c r="BU50" s="849"/>
      <c r="BV50" s="849"/>
      <c r="BW50" s="849"/>
      <c r="BX50" s="849"/>
      <c r="BY50" s="849"/>
      <c r="BZ50" s="849"/>
      <c r="CA50" s="849"/>
      <c r="CB50" s="849"/>
      <c r="CC50" s="849"/>
      <c r="CD50" s="849"/>
      <c r="CE50" s="849"/>
      <c r="CF50" s="849"/>
      <c r="CG50" s="850"/>
      <c r="CH50" s="861"/>
      <c r="CI50" s="862"/>
      <c r="CJ50" s="862"/>
      <c r="CK50" s="862"/>
      <c r="CL50" s="863"/>
      <c r="CM50" s="861"/>
      <c r="CN50" s="862"/>
      <c r="CO50" s="862"/>
      <c r="CP50" s="862"/>
      <c r="CQ50" s="863"/>
      <c r="CR50" s="861"/>
      <c r="CS50" s="862"/>
      <c r="CT50" s="862"/>
      <c r="CU50" s="862"/>
      <c r="CV50" s="863"/>
      <c r="CW50" s="861"/>
      <c r="CX50" s="862"/>
      <c r="CY50" s="862"/>
      <c r="CZ50" s="862"/>
      <c r="DA50" s="863"/>
      <c r="DB50" s="861"/>
      <c r="DC50" s="862"/>
      <c r="DD50" s="862"/>
      <c r="DE50" s="862"/>
      <c r="DF50" s="863"/>
      <c r="DG50" s="861"/>
      <c r="DH50" s="862"/>
      <c r="DI50" s="862"/>
      <c r="DJ50" s="862"/>
      <c r="DK50" s="863"/>
      <c r="DL50" s="861"/>
      <c r="DM50" s="862"/>
      <c r="DN50" s="862"/>
      <c r="DO50" s="862"/>
      <c r="DP50" s="863"/>
      <c r="DQ50" s="861"/>
      <c r="DR50" s="862"/>
      <c r="DS50" s="862"/>
      <c r="DT50" s="862"/>
      <c r="DU50" s="863"/>
      <c r="DV50" s="864"/>
      <c r="DW50" s="865"/>
      <c r="DX50" s="865"/>
      <c r="DY50" s="865"/>
      <c r="DZ50" s="866"/>
      <c r="EA50" s="246"/>
    </row>
    <row r="51" spans="1:131" s="247" customFormat="1" ht="26.25" customHeight="1">
      <c r="A51" s="261">
        <v>24</v>
      </c>
      <c r="B51" s="835"/>
      <c r="C51" s="836"/>
      <c r="D51" s="836"/>
      <c r="E51" s="836"/>
      <c r="F51" s="836"/>
      <c r="G51" s="836"/>
      <c r="H51" s="836"/>
      <c r="I51" s="836"/>
      <c r="J51" s="836"/>
      <c r="K51" s="836"/>
      <c r="L51" s="836"/>
      <c r="M51" s="836"/>
      <c r="N51" s="836"/>
      <c r="O51" s="836"/>
      <c r="P51" s="837"/>
      <c r="Q51" s="913"/>
      <c r="R51" s="914"/>
      <c r="S51" s="914"/>
      <c r="T51" s="914"/>
      <c r="U51" s="914"/>
      <c r="V51" s="914"/>
      <c r="W51" s="914"/>
      <c r="X51" s="914"/>
      <c r="Y51" s="914"/>
      <c r="Z51" s="914"/>
      <c r="AA51" s="914"/>
      <c r="AB51" s="914"/>
      <c r="AC51" s="914"/>
      <c r="AD51" s="914"/>
      <c r="AE51" s="915"/>
      <c r="AF51" s="841"/>
      <c r="AG51" s="842"/>
      <c r="AH51" s="842"/>
      <c r="AI51" s="842"/>
      <c r="AJ51" s="843"/>
      <c r="AK51" s="916"/>
      <c r="AL51" s="914"/>
      <c r="AM51" s="914"/>
      <c r="AN51" s="914"/>
      <c r="AO51" s="914"/>
      <c r="AP51" s="914"/>
      <c r="AQ51" s="914"/>
      <c r="AR51" s="914"/>
      <c r="AS51" s="914"/>
      <c r="AT51" s="914"/>
      <c r="AU51" s="914"/>
      <c r="AV51" s="914"/>
      <c r="AW51" s="914"/>
      <c r="AX51" s="914"/>
      <c r="AY51" s="914"/>
      <c r="AZ51" s="917"/>
      <c r="BA51" s="917"/>
      <c r="BB51" s="917"/>
      <c r="BC51" s="917"/>
      <c r="BD51" s="917"/>
      <c r="BE51" s="908"/>
      <c r="BF51" s="908"/>
      <c r="BG51" s="908"/>
      <c r="BH51" s="908"/>
      <c r="BI51" s="909"/>
      <c r="BJ51" s="252"/>
      <c r="BK51" s="252"/>
      <c r="BL51" s="252"/>
      <c r="BM51" s="252"/>
      <c r="BN51" s="252"/>
      <c r="BO51" s="265"/>
      <c r="BP51" s="265"/>
      <c r="BQ51" s="262">
        <v>45</v>
      </c>
      <c r="BR51" s="263"/>
      <c r="BS51" s="848"/>
      <c r="BT51" s="849"/>
      <c r="BU51" s="849"/>
      <c r="BV51" s="849"/>
      <c r="BW51" s="849"/>
      <c r="BX51" s="849"/>
      <c r="BY51" s="849"/>
      <c r="BZ51" s="849"/>
      <c r="CA51" s="849"/>
      <c r="CB51" s="849"/>
      <c r="CC51" s="849"/>
      <c r="CD51" s="849"/>
      <c r="CE51" s="849"/>
      <c r="CF51" s="849"/>
      <c r="CG51" s="850"/>
      <c r="CH51" s="861"/>
      <c r="CI51" s="862"/>
      <c r="CJ51" s="862"/>
      <c r="CK51" s="862"/>
      <c r="CL51" s="863"/>
      <c r="CM51" s="861"/>
      <c r="CN51" s="862"/>
      <c r="CO51" s="862"/>
      <c r="CP51" s="862"/>
      <c r="CQ51" s="863"/>
      <c r="CR51" s="861"/>
      <c r="CS51" s="862"/>
      <c r="CT51" s="862"/>
      <c r="CU51" s="862"/>
      <c r="CV51" s="863"/>
      <c r="CW51" s="861"/>
      <c r="CX51" s="862"/>
      <c r="CY51" s="862"/>
      <c r="CZ51" s="862"/>
      <c r="DA51" s="863"/>
      <c r="DB51" s="861"/>
      <c r="DC51" s="862"/>
      <c r="DD51" s="862"/>
      <c r="DE51" s="862"/>
      <c r="DF51" s="863"/>
      <c r="DG51" s="861"/>
      <c r="DH51" s="862"/>
      <c r="DI51" s="862"/>
      <c r="DJ51" s="862"/>
      <c r="DK51" s="863"/>
      <c r="DL51" s="861"/>
      <c r="DM51" s="862"/>
      <c r="DN51" s="862"/>
      <c r="DO51" s="862"/>
      <c r="DP51" s="863"/>
      <c r="DQ51" s="861"/>
      <c r="DR51" s="862"/>
      <c r="DS51" s="862"/>
      <c r="DT51" s="862"/>
      <c r="DU51" s="863"/>
      <c r="DV51" s="864"/>
      <c r="DW51" s="865"/>
      <c r="DX51" s="865"/>
      <c r="DY51" s="865"/>
      <c r="DZ51" s="866"/>
      <c r="EA51" s="246"/>
    </row>
    <row r="52" spans="1:131" s="247" customFormat="1" ht="26.25" customHeight="1">
      <c r="A52" s="261">
        <v>25</v>
      </c>
      <c r="B52" s="835"/>
      <c r="C52" s="836"/>
      <c r="D52" s="836"/>
      <c r="E52" s="836"/>
      <c r="F52" s="836"/>
      <c r="G52" s="836"/>
      <c r="H52" s="836"/>
      <c r="I52" s="836"/>
      <c r="J52" s="836"/>
      <c r="K52" s="836"/>
      <c r="L52" s="836"/>
      <c r="M52" s="836"/>
      <c r="N52" s="836"/>
      <c r="O52" s="836"/>
      <c r="P52" s="837"/>
      <c r="Q52" s="913"/>
      <c r="R52" s="914"/>
      <c r="S52" s="914"/>
      <c r="T52" s="914"/>
      <c r="U52" s="914"/>
      <c r="V52" s="914"/>
      <c r="W52" s="914"/>
      <c r="X52" s="914"/>
      <c r="Y52" s="914"/>
      <c r="Z52" s="914"/>
      <c r="AA52" s="914"/>
      <c r="AB52" s="914"/>
      <c r="AC52" s="914"/>
      <c r="AD52" s="914"/>
      <c r="AE52" s="915"/>
      <c r="AF52" s="841"/>
      <c r="AG52" s="842"/>
      <c r="AH52" s="842"/>
      <c r="AI52" s="842"/>
      <c r="AJ52" s="843"/>
      <c r="AK52" s="916"/>
      <c r="AL52" s="914"/>
      <c r="AM52" s="914"/>
      <c r="AN52" s="914"/>
      <c r="AO52" s="914"/>
      <c r="AP52" s="914"/>
      <c r="AQ52" s="914"/>
      <c r="AR52" s="914"/>
      <c r="AS52" s="914"/>
      <c r="AT52" s="914"/>
      <c r="AU52" s="914"/>
      <c r="AV52" s="914"/>
      <c r="AW52" s="914"/>
      <c r="AX52" s="914"/>
      <c r="AY52" s="914"/>
      <c r="AZ52" s="917"/>
      <c r="BA52" s="917"/>
      <c r="BB52" s="917"/>
      <c r="BC52" s="917"/>
      <c r="BD52" s="917"/>
      <c r="BE52" s="908"/>
      <c r="BF52" s="908"/>
      <c r="BG52" s="908"/>
      <c r="BH52" s="908"/>
      <c r="BI52" s="909"/>
      <c r="BJ52" s="252"/>
      <c r="BK52" s="252"/>
      <c r="BL52" s="252"/>
      <c r="BM52" s="252"/>
      <c r="BN52" s="252"/>
      <c r="BO52" s="265"/>
      <c r="BP52" s="265"/>
      <c r="BQ52" s="262">
        <v>46</v>
      </c>
      <c r="BR52" s="263"/>
      <c r="BS52" s="848"/>
      <c r="BT52" s="849"/>
      <c r="BU52" s="849"/>
      <c r="BV52" s="849"/>
      <c r="BW52" s="849"/>
      <c r="BX52" s="849"/>
      <c r="BY52" s="849"/>
      <c r="BZ52" s="849"/>
      <c r="CA52" s="849"/>
      <c r="CB52" s="849"/>
      <c r="CC52" s="849"/>
      <c r="CD52" s="849"/>
      <c r="CE52" s="849"/>
      <c r="CF52" s="849"/>
      <c r="CG52" s="850"/>
      <c r="CH52" s="861"/>
      <c r="CI52" s="862"/>
      <c r="CJ52" s="862"/>
      <c r="CK52" s="862"/>
      <c r="CL52" s="863"/>
      <c r="CM52" s="861"/>
      <c r="CN52" s="862"/>
      <c r="CO52" s="862"/>
      <c r="CP52" s="862"/>
      <c r="CQ52" s="863"/>
      <c r="CR52" s="861"/>
      <c r="CS52" s="862"/>
      <c r="CT52" s="862"/>
      <c r="CU52" s="862"/>
      <c r="CV52" s="863"/>
      <c r="CW52" s="861"/>
      <c r="CX52" s="862"/>
      <c r="CY52" s="862"/>
      <c r="CZ52" s="862"/>
      <c r="DA52" s="863"/>
      <c r="DB52" s="861"/>
      <c r="DC52" s="862"/>
      <c r="DD52" s="862"/>
      <c r="DE52" s="862"/>
      <c r="DF52" s="863"/>
      <c r="DG52" s="861"/>
      <c r="DH52" s="862"/>
      <c r="DI52" s="862"/>
      <c r="DJ52" s="862"/>
      <c r="DK52" s="863"/>
      <c r="DL52" s="861"/>
      <c r="DM52" s="862"/>
      <c r="DN52" s="862"/>
      <c r="DO52" s="862"/>
      <c r="DP52" s="863"/>
      <c r="DQ52" s="861"/>
      <c r="DR52" s="862"/>
      <c r="DS52" s="862"/>
      <c r="DT52" s="862"/>
      <c r="DU52" s="863"/>
      <c r="DV52" s="864"/>
      <c r="DW52" s="865"/>
      <c r="DX52" s="865"/>
      <c r="DY52" s="865"/>
      <c r="DZ52" s="866"/>
      <c r="EA52" s="246"/>
    </row>
    <row r="53" spans="1:131" s="247" customFormat="1" ht="26.25" customHeight="1">
      <c r="A53" s="261">
        <v>26</v>
      </c>
      <c r="B53" s="835"/>
      <c r="C53" s="836"/>
      <c r="D53" s="836"/>
      <c r="E53" s="836"/>
      <c r="F53" s="836"/>
      <c r="G53" s="836"/>
      <c r="H53" s="836"/>
      <c r="I53" s="836"/>
      <c r="J53" s="836"/>
      <c r="K53" s="836"/>
      <c r="L53" s="836"/>
      <c r="M53" s="836"/>
      <c r="N53" s="836"/>
      <c r="O53" s="836"/>
      <c r="P53" s="837"/>
      <c r="Q53" s="913"/>
      <c r="R53" s="914"/>
      <c r="S53" s="914"/>
      <c r="T53" s="914"/>
      <c r="U53" s="914"/>
      <c r="V53" s="914"/>
      <c r="W53" s="914"/>
      <c r="X53" s="914"/>
      <c r="Y53" s="914"/>
      <c r="Z53" s="914"/>
      <c r="AA53" s="914"/>
      <c r="AB53" s="914"/>
      <c r="AC53" s="914"/>
      <c r="AD53" s="914"/>
      <c r="AE53" s="915"/>
      <c r="AF53" s="841"/>
      <c r="AG53" s="842"/>
      <c r="AH53" s="842"/>
      <c r="AI53" s="842"/>
      <c r="AJ53" s="843"/>
      <c r="AK53" s="916"/>
      <c r="AL53" s="914"/>
      <c r="AM53" s="914"/>
      <c r="AN53" s="914"/>
      <c r="AO53" s="914"/>
      <c r="AP53" s="914"/>
      <c r="AQ53" s="914"/>
      <c r="AR53" s="914"/>
      <c r="AS53" s="914"/>
      <c r="AT53" s="914"/>
      <c r="AU53" s="914"/>
      <c r="AV53" s="914"/>
      <c r="AW53" s="914"/>
      <c r="AX53" s="914"/>
      <c r="AY53" s="914"/>
      <c r="AZ53" s="917"/>
      <c r="BA53" s="917"/>
      <c r="BB53" s="917"/>
      <c r="BC53" s="917"/>
      <c r="BD53" s="917"/>
      <c r="BE53" s="908"/>
      <c r="BF53" s="908"/>
      <c r="BG53" s="908"/>
      <c r="BH53" s="908"/>
      <c r="BI53" s="909"/>
      <c r="BJ53" s="252"/>
      <c r="BK53" s="252"/>
      <c r="BL53" s="252"/>
      <c r="BM53" s="252"/>
      <c r="BN53" s="252"/>
      <c r="BO53" s="265"/>
      <c r="BP53" s="265"/>
      <c r="BQ53" s="262">
        <v>47</v>
      </c>
      <c r="BR53" s="263"/>
      <c r="BS53" s="848"/>
      <c r="BT53" s="849"/>
      <c r="BU53" s="849"/>
      <c r="BV53" s="849"/>
      <c r="BW53" s="849"/>
      <c r="BX53" s="849"/>
      <c r="BY53" s="849"/>
      <c r="BZ53" s="849"/>
      <c r="CA53" s="849"/>
      <c r="CB53" s="849"/>
      <c r="CC53" s="849"/>
      <c r="CD53" s="849"/>
      <c r="CE53" s="849"/>
      <c r="CF53" s="849"/>
      <c r="CG53" s="850"/>
      <c r="CH53" s="861"/>
      <c r="CI53" s="862"/>
      <c r="CJ53" s="862"/>
      <c r="CK53" s="862"/>
      <c r="CL53" s="863"/>
      <c r="CM53" s="861"/>
      <c r="CN53" s="862"/>
      <c r="CO53" s="862"/>
      <c r="CP53" s="862"/>
      <c r="CQ53" s="863"/>
      <c r="CR53" s="861"/>
      <c r="CS53" s="862"/>
      <c r="CT53" s="862"/>
      <c r="CU53" s="862"/>
      <c r="CV53" s="863"/>
      <c r="CW53" s="861"/>
      <c r="CX53" s="862"/>
      <c r="CY53" s="862"/>
      <c r="CZ53" s="862"/>
      <c r="DA53" s="863"/>
      <c r="DB53" s="861"/>
      <c r="DC53" s="862"/>
      <c r="DD53" s="862"/>
      <c r="DE53" s="862"/>
      <c r="DF53" s="863"/>
      <c r="DG53" s="861"/>
      <c r="DH53" s="862"/>
      <c r="DI53" s="862"/>
      <c r="DJ53" s="862"/>
      <c r="DK53" s="863"/>
      <c r="DL53" s="861"/>
      <c r="DM53" s="862"/>
      <c r="DN53" s="862"/>
      <c r="DO53" s="862"/>
      <c r="DP53" s="863"/>
      <c r="DQ53" s="861"/>
      <c r="DR53" s="862"/>
      <c r="DS53" s="862"/>
      <c r="DT53" s="862"/>
      <c r="DU53" s="863"/>
      <c r="DV53" s="864"/>
      <c r="DW53" s="865"/>
      <c r="DX53" s="865"/>
      <c r="DY53" s="865"/>
      <c r="DZ53" s="866"/>
      <c r="EA53" s="246"/>
    </row>
    <row r="54" spans="1:131" s="247" customFormat="1" ht="26.25" customHeight="1">
      <c r="A54" s="261">
        <v>27</v>
      </c>
      <c r="B54" s="835"/>
      <c r="C54" s="836"/>
      <c r="D54" s="836"/>
      <c r="E54" s="836"/>
      <c r="F54" s="836"/>
      <c r="G54" s="836"/>
      <c r="H54" s="836"/>
      <c r="I54" s="836"/>
      <c r="J54" s="836"/>
      <c r="K54" s="836"/>
      <c r="L54" s="836"/>
      <c r="M54" s="836"/>
      <c r="N54" s="836"/>
      <c r="O54" s="836"/>
      <c r="P54" s="837"/>
      <c r="Q54" s="913"/>
      <c r="R54" s="914"/>
      <c r="S54" s="914"/>
      <c r="T54" s="914"/>
      <c r="U54" s="914"/>
      <c r="V54" s="914"/>
      <c r="W54" s="914"/>
      <c r="X54" s="914"/>
      <c r="Y54" s="914"/>
      <c r="Z54" s="914"/>
      <c r="AA54" s="914"/>
      <c r="AB54" s="914"/>
      <c r="AC54" s="914"/>
      <c r="AD54" s="914"/>
      <c r="AE54" s="915"/>
      <c r="AF54" s="841"/>
      <c r="AG54" s="842"/>
      <c r="AH54" s="842"/>
      <c r="AI54" s="842"/>
      <c r="AJ54" s="843"/>
      <c r="AK54" s="916"/>
      <c r="AL54" s="914"/>
      <c r="AM54" s="914"/>
      <c r="AN54" s="914"/>
      <c r="AO54" s="914"/>
      <c r="AP54" s="914"/>
      <c r="AQ54" s="914"/>
      <c r="AR54" s="914"/>
      <c r="AS54" s="914"/>
      <c r="AT54" s="914"/>
      <c r="AU54" s="914"/>
      <c r="AV54" s="914"/>
      <c r="AW54" s="914"/>
      <c r="AX54" s="914"/>
      <c r="AY54" s="914"/>
      <c r="AZ54" s="917"/>
      <c r="BA54" s="917"/>
      <c r="BB54" s="917"/>
      <c r="BC54" s="917"/>
      <c r="BD54" s="917"/>
      <c r="BE54" s="908"/>
      <c r="BF54" s="908"/>
      <c r="BG54" s="908"/>
      <c r="BH54" s="908"/>
      <c r="BI54" s="909"/>
      <c r="BJ54" s="252"/>
      <c r="BK54" s="252"/>
      <c r="BL54" s="252"/>
      <c r="BM54" s="252"/>
      <c r="BN54" s="252"/>
      <c r="BO54" s="265"/>
      <c r="BP54" s="265"/>
      <c r="BQ54" s="262">
        <v>48</v>
      </c>
      <c r="BR54" s="263"/>
      <c r="BS54" s="848"/>
      <c r="BT54" s="849"/>
      <c r="BU54" s="849"/>
      <c r="BV54" s="849"/>
      <c r="BW54" s="849"/>
      <c r="BX54" s="849"/>
      <c r="BY54" s="849"/>
      <c r="BZ54" s="849"/>
      <c r="CA54" s="849"/>
      <c r="CB54" s="849"/>
      <c r="CC54" s="849"/>
      <c r="CD54" s="849"/>
      <c r="CE54" s="849"/>
      <c r="CF54" s="849"/>
      <c r="CG54" s="850"/>
      <c r="CH54" s="861"/>
      <c r="CI54" s="862"/>
      <c r="CJ54" s="862"/>
      <c r="CK54" s="862"/>
      <c r="CL54" s="863"/>
      <c r="CM54" s="861"/>
      <c r="CN54" s="862"/>
      <c r="CO54" s="862"/>
      <c r="CP54" s="862"/>
      <c r="CQ54" s="863"/>
      <c r="CR54" s="861"/>
      <c r="CS54" s="862"/>
      <c r="CT54" s="862"/>
      <c r="CU54" s="862"/>
      <c r="CV54" s="863"/>
      <c r="CW54" s="861"/>
      <c r="CX54" s="862"/>
      <c r="CY54" s="862"/>
      <c r="CZ54" s="862"/>
      <c r="DA54" s="863"/>
      <c r="DB54" s="861"/>
      <c r="DC54" s="862"/>
      <c r="DD54" s="862"/>
      <c r="DE54" s="862"/>
      <c r="DF54" s="863"/>
      <c r="DG54" s="861"/>
      <c r="DH54" s="862"/>
      <c r="DI54" s="862"/>
      <c r="DJ54" s="862"/>
      <c r="DK54" s="863"/>
      <c r="DL54" s="861"/>
      <c r="DM54" s="862"/>
      <c r="DN54" s="862"/>
      <c r="DO54" s="862"/>
      <c r="DP54" s="863"/>
      <c r="DQ54" s="861"/>
      <c r="DR54" s="862"/>
      <c r="DS54" s="862"/>
      <c r="DT54" s="862"/>
      <c r="DU54" s="863"/>
      <c r="DV54" s="864"/>
      <c r="DW54" s="865"/>
      <c r="DX54" s="865"/>
      <c r="DY54" s="865"/>
      <c r="DZ54" s="866"/>
      <c r="EA54" s="246"/>
    </row>
    <row r="55" spans="1:131" s="247" customFormat="1" ht="26.25" customHeight="1">
      <c r="A55" s="261">
        <v>28</v>
      </c>
      <c r="B55" s="835"/>
      <c r="C55" s="836"/>
      <c r="D55" s="836"/>
      <c r="E55" s="836"/>
      <c r="F55" s="836"/>
      <c r="G55" s="836"/>
      <c r="H55" s="836"/>
      <c r="I55" s="836"/>
      <c r="J55" s="836"/>
      <c r="K55" s="836"/>
      <c r="L55" s="836"/>
      <c r="M55" s="836"/>
      <c r="N55" s="836"/>
      <c r="O55" s="836"/>
      <c r="P55" s="837"/>
      <c r="Q55" s="913"/>
      <c r="R55" s="914"/>
      <c r="S55" s="914"/>
      <c r="T55" s="914"/>
      <c r="U55" s="914"/>
      <c r="V55" s="914"/>
      <c r="W55" s="914"/>
      <c r="X55" s="914"/>
      <c r="Y55" s="914"/>
      <c r="Z55" s="914"/>
      <c r="AA55" s="914"/>
      <c r="AB55" s="914"/>
      <c r="AC55" s="914"/>
      <c r="AD55" s="914"/>
      <c r="AE55" s="915"/>
      <c r="AF55" s="841"/>
      <c r="AG55" s="842"/>
      <c r="AH55" s="842"/>
      <c r="AI55" s="842"/>
      <c r="AJ55" s="843"/>
      <c r="AK55" s="916"/>
      <c r="AL55" s="914"/>
      <c r="AM55" s="914"/>
      <c r="AN55" s="914"/>
      <c r="AO55" s="914"/>
      <c r="AP55" s="914"/>
      <c r="AQ55" s="914"/>
      <c r="AR55" s="914"/>
      <c r="AS55" s="914"/>
      <c r="AT55" s="914"/>
      <c r="AU55" s="914"/>
      <c r="AV55" s="914"/>
      <c r="AW55" s="914"/>
      <c r="AX55" s="914"/>
      <c r="AY55" s="914"/>
      <c r="AZ55" s="917"/>
      <c r="BA55" s="917"/>
      <c r="BB55" s="917"/>
      <c r="BC55" s="917"/>
      <c r="BD55" s="917"/>
      <c r="BE55" s="908"/>
      <c r="BF55" s="908"/>
      <c r="BG55" s="908"/>
      <c r="BH55" s="908"/>
      <c r="BI55" s="909"/>
      <c r="BJ55" s="252"/>
      <c r="BK55" s="252"/>
      <c r="BL55" s="252"/>
      <c r="BM55" s="252"/>
      <c r="BN55" s="252"/>
      <c r="BO55" s="265"/>
      <c r="BP55" s="265"/>
      <c r="BQ55" s="262">
        <v>49</v>
      </c>
      <c r="BR55" s="263"/>
      <c r="BS55" s="848"/>
      <c r="BT55" s="849"/>
      <c r="BU55" s="849"/>
      <c r="BV55" s="849"/>
      <c r="BW55" s="849"/>
      <c r="BX55" s="849"/>
      <c r="BY55" s="849"/>
      <c r="BZ55" s="849"/>
      <c r="CA55" s="849"/>
      <c r="CB55" s="849"/>
      <c r="CC55" s="849"/>
      <c r="CD55" s="849"/>
      <c r="CE55" s="849"/>
      <c r="CF55" s="849"/>
      <c r="CG55" s="850"/>
      <c r="CH55" s="861"/>
      <c r="CI55" s="862"/>
      <c r="CJ55" s="862"/>
      <c r="CK55" s="862"/>
      <c r="CL55" s="863"/>
      <c r="CM55" s="861"/>
      <c r="CN55" s="862"/>
      <c r="CO55" s="862"/>
      <c r="CP55" s="862"/>
      <c r="CQ55" s="863"/>
      <c r="CR55" s="861"/>
      <c r="CS55" s="862"/>
      <c r="CT55" s="862"/>
      <c r="CU55" s="862"/>
      <c r="CV55" s="863"/>
      <c r="CW55" s="861"/>
      <c r="CX55" s="862"/>
      <c r="CY55" s="862"/>
      <c r="CZ55" s="862"/>
      <c r="DA55" s="863"/>
      <c r="DB55" s="861"/>
      <c r="DC55" s="862"/>
      <c r="DD55" s="862"/>
      <c r="DE55" s="862"/>
      <c r="DF55" s="863"/>
      <c r="DG55" s="861"/>
      <c r="DH55" s="862"/>
      <c r="DI55" s="862"/>
      <c r="DJ55" s="862"/>
      <c r="DK55" s="863"/>
      <c r="DL55" s="861"/>
      <c r="DM55" s="862"/>
      <c r="DN55" s="862"/>
      <c r="DO55" s="862"/>
      <c r="DP55" s="863"/>
      <c r="DQ55" s="861"/>
      <c r="DR55" s="862"/>
      <c r="DS55" s="862"/>
      <c r="DT55" s="862"/>
      <c r="DU55" s="863"/>
      <c r="DV55" s="864"/>
      <c r="DW55" s="865"/>
      <c r="DX55" s="865"/>
      <c r="DY55" s="865"/>
      <c r="DZ55" s="866"/>
      <c r="EA55" s="246"/>
    </row>
    <row r="56" spans="1:131" s="247" customFormat="1" ht="26.25" customHeight="1">
      <c r="A56" s="261">
        <v>29</v>
      </c>
      <c r="B56" s="835"/>
      <c r="C56" s="836"/>
      <c r="D56" s="836"/>
      <c r="E56" s="836"/>
      <c r="F56" s="836"/>
      <c r="G56" s="836"/>
      <c r="H56" s="836"/>
      <c r="I56" s="836"/>
      <c r="J56" s="836"/>
      <c r="K56" s="836"/>
      <c r="L56" s="836"/>
      <c r="M56" s="836"/>
      <c r="N56" s="836"/>
      <c r="O56" s="836"/>
      <c r="P56" s="837"/>
      <c r="Q56" s="913"/>
      <c r="R56" s="914"/>
      <c r="S56" s="914"/>
      <c r="T56" s="914"/>
      <c r="U56" s="914"/>
      <c r="V56" s="914"/>
      <c r="W56" s="914"/>
      <c r="X56" s="914"/>
      <c r="Y56" s="914"/>
      <c r="Z56" s="914"/>
      <c r="AA56" s="914"/>
      <c r="AB56" s="914"/>
      <c r="AC56" s="914"/>
      <c r="AD56" s="914"/>
      <c r="AE56" s="915"/>
      <c r="AF56" s="841"/>
      <c r="AG56" s="842"/>
      <c r="AH56" s="842"/>
      <c r="AI56" s="842"/>
      <c r="AJ56" s="843"/>
      <c r="AK56" s="916"/>
      <c r="AL56" s="914"/>
      <c r="AM56" s="914"/>
      <c r="AN56" s="914"/>
      <c r="AO56" s="914"/>
      <c r="AP56" s="914"/>
      <c r="AQ56" s="914"/>
      <c r="AR56" s="914"/>
      <c r="AS56" s="914"/>
      <c r="AT56" s="914"/>
      <c r="AU56" s="914"/>
      <c r="AV56" s="914"/>
      <c r="AW56" s="914"/>
      <c r="AX56" s="914"/>
      <c r="AY56" s="914"/>
      <c r="AZ56" s="917"/>
      <c r="BA56" s="917"/>
      <c r="BB56" s="917"/>
      <c r="BC56" s="917"/>
      <c r="BD56" s="917"/>
      <c r="BE56" s="908"/>
      <c r="BF56" s="908"/>
      <c r="BG56" s="908"/>
      <c r="BH56" s="908"/>
      <c r="BI56" s="909"/>
      <c r="BJ56" s="252"/>
      <c r="BK56" s="252"/>
      <c r="BL56" s="252"/>
      <c r="BM56" s="252"/>
      <c r="BN56" s="252"/>
      <c r="BO56" s="265"/>
      <c r="BP56" s="265"/>
      <c r="BQ56" s="262">
        <v>50</v>
      </c>
      <c r="BR56" s="263"/>
      <c r="BS56" s="848"/>
      <c r="BT56" s="849"/>
      <c r="BU56" s="849"/>
      <c r="BV56" s="849"/>
      <c r="BW56" s="849"/>
      <c r="BX56" s="849"/>
      <c r="BY56" s="849"/>
      <c r="BZ56" s="849"/>
      <c r="CA56" s="849"/>
      <c r="CB56" s="849"/>
      <c r="CC56" s="849"/>
      <c r="CD56" s="849"/>
      <c r="CE56" s="849"/>
      <c r="CF56" s="849"/>
      <c r="CG56" s="850"/>
      <c r="CH56" s="861"/>
      <c r="CI56" s="862"/>
      <c r="CJ56" s="862"/>
      <c r="CK56" s="862"/>
      <c r="CL56" s="863"/>
      <c r="CM56" s="861"/>
      <c r="CN56" s="862"/>
      <c r="CO56" s="862"/>
      <c r="CP56" s="862"/>
      <c r="CQ56" s="863"/>
      <c r="CR56" s="861"/>
      <c r="CS56" s="862"/>
      <c r="CT56" s="862"/>
      <c r="CU56" s="862"/>
      <c r="CV56" s="863"/>
      <c r="CW56" s="861"/>
      <c r="CX56" s="862"/>
      <c r="CY56" s="862"/>
      <c r="CZ56" s="862"/>
      <c r="DA56" s="863"/>
      <c r="DB56" s="861"/>
      <c r="DC56" s="862"/>
      <c r="DD56" s="862"/>
      <c r="DE56" s="862"/>
      <c r="DF56" s="863"/>
      <c r="DG56" s="861"/>
      <c r="DH56" s="862"/>
      <c r="DI56" s="862"/>
      <c r="DJ56" s="862"/>
      <c r="DK56" s="863"/>
      <c r="DL56" s="861"/>
      <c r="DM56" s="862"/>
      <c r="DN56" s="862"/>
      <c r="DO56" s="862"/>
      <c r="DP56" s="863"/>
      <c r="DQ56" s="861"/>
      <c r="DR56" s="862"/>
      <c r="DS56" s="862"/>
      <c r="DT56" s="862"/>
      <c r="DU56" s="863"/>
      <c r="DV56" s="864"/>
      <c r="DW56" s="865"/>
      <c r="DX56" s="865"/>
      <c r="DY56" s="865"/>
      <c r="DZ56" s="866"/>
      <c r="EA56" s="246"/>
    </row>
    <row r="57" spans="1:131" s="247" customFormat="1" ht="26.25" customHeight="1">
      <c r="A57" s="261">
        <v>30</v>
      </c>
      <c r="B57" s="835"/>
      <c r="C57" s="836"/>
      <c r="D57" s="836"/>
      <c r="E57" s="836"/>
      <c r="F57" s="836"/>
      <c r="G57" s="836"/>
      <c r="H57" s="836"/>
      <c r="I57" s="836"/>
      <c r="J57" s="836"/>
      <c r="K57" s="836"/>
      <c r="L57" s="836"/>
      <c r="M57" s="836"/>
      <c r="N57" s="836"/>
      <c r="O57" s="836"/>
      <c r="P57" s="837"/>
      <c r="Q57" s="913"/>
      <c r="R57" s="914"/>
      <c r="S57" s="914"/>
      <c r="T57" s="914"/>
      <c r="U57" s="914"/>
      <c r="V57" s="914"/>
      <c r="W57" s="914"/>
      <c r="X57" s="914"/>
      <c r="Y57" s="914"/>
      <c r="Z57" s="914"/>
      <c r="AA57" s="914"/>
      <c r="AB57" s="914"/>
      <c r="AC57" s="914"/>
      <c r="AD57" s="914"/>
      <c r="AE57" s="915"/>
      <c r="AF57" s="841"/>
      <c r="AG57" s="842"/>
      <c r="AH57" s="842"/>
      <c r="AI57" s="842"/>
      <c r="AJ57" s="843"/>
      <c r="AK57" s="916"/>
      <c r="AL57" s="914"/>
      <c r="AM57" s="914"/>
      <c r="AN57" s="914"/>
      <c r="AO57" s="914"/>
      <c r="AP57" s="914"/>
      <c r="AQ57" s="914"/>
      <c r="AR57" s="914"/>
      <c r="AS57" s="914"/>
      <c r="AT57" s="914"/>
      <c r="AU57" s="914"/>
      <c r="AV57" s="914"/>
      <c r="AW57" s="914"/>
      <c r="AX57" s="914"/>
      <c r="AY57" s="914"/>
      <c r="AZ57" s="917"/>
      <c r="BA57" s="917"/>
      <c r="BB57" s="917"/>
      <c r="BC57" s="917"/>
      <c r="BD57" s="917"/>
      <c r="BE57" s="908"/>
      <c r="BF57" s="908"/>
      <c r="BG57" s="908"/>
      <c r="BH57" s="908"/>
      <c r="BI57" s="909"/>
      <c r="BJ57" s="252"/>
      <c r="BK57" s="252"/>
      <c r="BL57" s="252"/>
      <c r="BM57" s="252"/>
      <c r="BN57" s="252"/>
      <c r="BO57" s="265"/>
      <c r="BP57" s="265"/>
      <c r="BQ57" s="262">
        <v>51</v>
      </c>
      <c r="BR57" s="263"/>
      <c r="BS57" s="848"/>
      <c r="BT57" s="849"/>
      <c r="BU57" s="849"/>
      <c r="BV57" s="849"/>
      <c r="BW57" s="849"/>
      <c r="BX57" s="849"/>
      <c r="BY57" s="849"/>
      <c r="BZ57" s="849"/>
      <c r="CA57" s="849"/>
      <c r="CB57" s="849"/>
      <c r="CC57" s="849"/>
      <c r="CD57" s="849"/>
      <c r="CE57" s="849"/>
      <c r="CF57" s="849"/>
      <c r="CG57" s="850"/>
      <c r="CH57" s="861"/>
      <c r="CI57" s="862"/>
      <c r="CJ57" s="862"/>
      <c r="CK57" s="862"/>
      <c r="CL57" s="863"/>
      <c r="CM57" s="861"/>
      <c r="CN57" s="862"/>
      <c r="CO57" s="862"/>
      <c r="CP57" s="862"/>
      <c r="CQ57" s="863"/>
      <c r="CR57" s="861"/>
      <c r="CS57" s="862"/>
      <c r="CT57" s="862"/>
      <c r="CU57" s="862"/>
      <c r="CV57" s="863"/>
      <c r="CW57" s="861"/>
      <c r="CX57" s="862"/>
      <c r="CY57" s="862"/>
      <c r="CZ57" s="862"/>
      <c r="DA57" s="863"/>
      <c r="DB57" s="861"/>
      <c r="DC57" s="862"/>
      <c r="DD57" s="862"/>
      <c r="DE57" s="862"/>
      <c r="DF57" s="863"/>
      <c r="DG57" s="861"/>
      <c r="DH57" s="862"/>
      <c r="DI57" s="862"/>
      <c r="DJ57" s="862"/>
      <c r="DK57" s="863"/>
      <c r="DL57" s="861"/>
      <c r="DM57" s="862"/>
      <c r="DN57" s="862"/>
      <c r="DO57" s="862"/>
      <c r="DP57" s="863"/>
      <c r="DQ57" s="861"/>
      <c r="DR57" s="862"/>
      <c r="DS57" s="862"/>
      <c r="DT57" s="862"/>
      <c r="DU57" s="863"/>
      <c r="DV57" s="864"/>
      <c r="DW57" s="865"/>
      <c r="DX57" s="865"/>
      <c r="DY57" s="865"/>
      <c r="DZ57" s="866"/>
      <c r="EA57" s="246"/>
    </row>
    <row r="58" spans="1:131" s="247" customFormat="1" ht="26.25" customHeight="1">
      <c r="A58" s="261">
        <v>31</v>
      </c>
      <c r="B58" s="835"/>
      <c r="C58" s="836"/>
      <c r="D58" s="836"/>
      <c r="E58" s="836"/>
      <c r="F58" s="836"/>
      <c r="G58" s="836"/>
      <c r="H58" s="836"/>
      <c r="I58" s="836"/>
      <c r="J58" s="836"/>
      <c r="K58" s="836"/>
      <c r="L58" s="836"/>
      <c r="M58" s="836"/>
      <c r="N58" s="836"/>
      <c r="O58" s="836"/>
      <c r="P58" s="837"/>
      <c r="Q58" s="913"/>
      <c r="R58" s="914"/>
      <c r="S58" s="914"/>
      <c r="T58" s="914"/>
      <c r="U58" s="914"/>
      <c r="V58" s="914"/>
      <c r="W58" s="914"/>
      <c r="X58" s="914"/>
      <c r="Y58" s="914"/>
      <c r="Z58" s="914"/>
      <c r="AA58" s="914"/>
      <c r="AB58" s="914"/>
      <c r="AC58" s="914"/>
      <c r="AD58" s="914"/>
      <c r="AE58" s="915"/>
      <c r="AF58" s="841"/>
      <c r="AG58" s="842"/>
      <c r="AH58" s="842"/>
      <c r="AI58" s="842"/>
      <c r="AJ58" s="843"/>
      <c r="AK58" s="916"/>
      <c r="AL58" s="914"/>
      <c r="AM58" s="914"/>
      <c r="AN58" s="914"/>
      <c r="AO58" s="914"/>
      <c r="AP58" s="914"/>
      <c r="AQ58" s="914"/>
      <c r="AR58" s="914"/>
      <c r="AS58" s="914"/>
      <c r="AT58" s="914"/>
      <c r="AU58" s="914"/>
      <c r="AV58" s="914"/>
      <c r="AW58" s="914"/>
      <c r="AX58" s="914"/>
      <c r="AY58" s="914"/>
      <c r="AZ58" s="917"/>
      <c r="BA58" s="917"/>
      <c r="BB58" s="917"/>
      <c r="BC58" s="917"/>
      <c r="BD58" s="917"/>
      <c r="BE58" s="908"/>
      <c r="BF58" s="908"/>
      <c r="BG58" s="908"/>
      <c r="BH58" s="908"/>
      <c r="BI58" s="909"/>
      <c r="BJ58" s="252"/>
      <c r="BK58" s="252"/>
      <c r="BL58" s="252"/>
      <c r="BM58" s="252"/>
      <c r="BN58" s="252"/>
      <c r="BO58" s="265"/>
      <c r="BP58" s="265"/>
      <c r="BQ58" s="262">
        <v>52</v>
      </c>
      <c r="BR58" s="263"/>
      <c r="BS58" s="848"/>
      <c r="BT58" s="849"/>
      <c r="BU58" s="849"/>
      <c r="BV58" s="849"/>
      <c r="BW58" s="849"/>
      <c r="BX58" s="849"/>
      <c r="BY58" s="849"/>
      <c r="BZ58" s="849"/>
      <c r="CA58" s="849"/>
      <c r="CB58" s="849"/>
      <c r="CC58" s="849"/>
      <c r="CD58" s="849"/>
      <c r="CE58" s="849"/>
      <c r="CF58" s="849"/>
      <c r="CG58" s="850"/>
      <c r="CH58" s="861"/>
      <c r="CI58" s="862"/>
      <c r="CJ58" s="862"/>
      <c r="CK58" s="862"/>
      <c r="CL58" s="863"/>
      <c r="CM58" s="861"/>
      <c r="CN58" s="862"/>
      <c r="CO58" s="862"/>
      <c r="CP58" s="862"/>
      <c r="CQ58" s="863"/>
      <c r="CR58" s="861"/>
      <c r="CS58" s="862"/>
      <c r="CT58" s="862"/>
      <c r="CU58" s="862"/>
      <c r="CV58" s="863"/>
      <c r="CW58" s="861"/>
      <c r="CX58" s="862"/>
      <c r="CY58" s="862"/>
      <c r="CZ58" s="862"/>
      <c r="DA58" s="863"/>
      <c r="DB58" s="861"/>
      <c r="DC58" s="862"/>
      <c r="DD58" s="862"/>
      <c r="DE58" s="862"/>
      <c r="DF58" s="863"/>
      <c r="DG58" s="861"/>
      <c r="DH58" s="862"/>
      <c r="DI58" s="862"/>
      <c r="DJ58" s="862"/>
      <c r="DK58" s="863"/>
      <c r="DL58" s="861"/>
      <c r="DM58" s="862"/>
      <c r="DN58" s="862"/>
      <c r="DO58" s="862"/>
      <c r="DP58" s="863"/>
      <c r="DQ58" s="861"/>
      <c r="DR58" s="862"/>
      <c r="DS58" s="862"/>
      <c r="DT58" s="862"/>
      <c r="DU58" s="863"/>
      <c r="DV58" s="864"/>
      <c r="DW58" s="865"/>
      <c r="DX58" s="865"/>
      <c r="DY58" s="865"/>
      <c r="DZ58" s="866"/>
      <c r="EA58" s="246"/>
    </row>
    <row r="59" spans="1:131" s="247" customFormat="1" ht="26.25" customHeight="1">
      <c r="A59" s="261">
        <v>32</v>
      </c>
      <c r="B59" s="835"/>
      <c r="C59" s="836"/>
      <c r="D59" s="836"/>
      <c r="E59" s="836"/>
      <c r="F59" s="836"/>
      <c r="G59" s="836"/>
      <c r="H59" s="836"/>
      <c r="I59" s="836"/>
      <c r="J59" s="836"/>
      <c r="K59" s="836"/>
      <c r="L59" s="836"/>
      <c r="M59" s="836"/>
      <c r="N59" s="836"/>
      <c r="O59" s="836"/>
      <c r="P59" s="837"/>
      <c r="Q59" s="913"/>
      <c r="R59" s="914"/>
      <c r="S59" s="914"/>
      <c r="T59" s="914"/>
      <c r="U59" s="914"/>
      <c r="V59" s="914"/>
      <c r="W59" s="914"/>
      <c r="X59" s="914"/>
      <c r="Y59" s="914"/>
      <c r="Z59" s="914"/>
      <c r="AA59" s="914"/>
      <c r="AB59" s="914"/>
      <c r="AC59" s="914"/>
      <c r="AD59" s="914"/>
      <c r="AE59" s="915"/>
      <c r="AF59" s="841"/>
      <c r="AG59" s="842"/>
      <c r="AH59" s="842"/>
      <c r="AI59" s="842"/>
      <c r="AJ59" s="843"/>
      <c r="AK59" s="916"/>
      <c r="AL59" s="914"/>
      <c r="AM59" s="914"/>
      <c r="AN59" s="914"/>
      <c r="AO59" s="914"/>
      <c r="AP59" s="914"/>
      <c r="AQ59" s="914"/>
      <c r="AR59" s="914"/>
      <c r="AS59" s="914"/>
      <c r="AT59" s="914"/>
      <c r="AU59" s="914"/>
      <c r="AV59" s="914"/>
      <c r="AW59" s="914"/>
      <c r="AX59" s="914"/>
      <c r="AY59" s="914"/>
      <c r="AZ59" s="917"/>
      <c r="BA59" s="917"/>
      <c r="BB59" s="917"/>
      <c r="BC59" s="917"/>
      <c r="BD59" s="917"/>
      <c r="BE59" s="908"/>
      <c r="BF59" s="908"/>
      <c r="BG59" s="908"/>
      <c r="BH59" s="908"/>
      <c r="BI59" s="909"/>
      <c r="BJ59" s="252"/>
      <c r="BK59" s="252"/>
      <c r="BL59" s="252"/>
      <c r="BM59" s="252"/>
      <c r="BN59" s="252"/>
      <c r="BO59" s="265"/>
      <c r="BP59" s="265"/>
      <c r="BQ59" s="262">
        <v>53</v>
      </c>
      <c r="BR59" s="263"/>
      <c r="BS59" s="848"/>
      <c r="BT59" s="849"/>
      <c r="BU59" s="849"/>
      <c r="BV59" s="849"/>
      <c r="BW59" s="849"/>
      <c r="BX59" s="849"/>
      <c r="BY59" s="849"/>
      <c r="BZ59" s="849"/>
      <c r="CA59" s="849"/>
      <c r="CB59" s="849"/>
      <c r="CC59" s="849"/>
      <c r="CD59" s="849"/>
      <c r="CE59" s="849"/>
      <c r="CF59" s="849"/>
      <c r="CG59" s="850"/>
      <c r="CH59" s="861"/>
      <c r="CI59" s="862"/>
      <c r="CJ59" s="862"/>
      <c r="CK59" s="862"/>
      <c r="CL59" s="863"/>
      <c r="CM59" s="861"/>
      <c r="CN59" s="862"/>
      <c r="CO59" s="862"/>
      <c r="CP59" s="862"/>
      <c r="CQ59" s="863"/>
      <c r="CR59" s="861"/>
      <c r="CS59" s="862"/>
      <c r="CT59" s="862"/>
      <c r="CU59" s="862"/>
      <c r="CV59" s="863"/>
      <c r="CW59" s="861"/>
      <c r="CX59" s="862"/>
      <c r="CY59" s="862"/>
      <c r="CZ59" s="862"/>
      <c r="DA59" s="863"/>
      <c r="DB59" s="861"/>
      <c r="DC59" s="862"/>
      <c r="DD59" s="862"/>
      <c r="DE59" s="862"/>
      <c r="DF59" s="863"/>
      <c r="DG59" s="861"/>
      <c r="DH59" s="862"/>
      <c r="DI59" s="862"/>
      <c r="DJ59" s="862"/>
      <c r="DK59" s="863"/>
      <c r="DL59" s="861"/>
      <c r="DM59" s="862"/>
      <c r="DN59" s="862"/>
      <c r="DO59" s="862"/>
      <c r="DP59" s="863"/>
      <c r="DQ59" s="861"/>
      <c r="DR59" s="862"/>
      <c r="DS59" s="862"/>
      <c r="DT59" s="862"/>
      <c r="DU59" s="863"/>
      <c r="DV59" s="864"/>
      <c r="DW59" s="865"/>
      <c r="DX59" s="865"/>
      <c r="DY59" s="865"/>
      <c r="DZ59" s="866"/>
      <c r="EA59" s="246"/>
    </row>
    <row r="60" spans="1:131" s="247" customFormat="1" ht="26.25" customHeight="1">
      <c r="A60" s="261">
        <v>33</v>
      </c>
      <c r="B60" s="835"/>
      <c r="C60" s="836"/>
      <c r="D60" s="836"/>
      <c r="E60" s="836"/>
      <c r="F60" s="836"/>
      <c r="G60" s="836"/>
      <c r="H60" s="836"/>
      <c r="I60" s="836"/>
      <c r="J60" s="836"/>
      <c r="K60" s="836"/>
      <c r="L60" s="836"/>
      <c r="M60" s="836"/>
      <c r="N60" s="836"/>
      <c r="O60" s="836"/>
      <c r="P60" s="837"/>
      <c r="Q60" s="913"/>
      <c r="R60" s="914"/>
      <c r="S60" s="914"/>
      <c r="T60" s="914"/>
      <c r="U60" s="914"/>
      <c r="V60" s="914"/>
      <c r="W60" s="914"/>
      <c r="X60" s="914"/>
      <c r="Y60" s="914"/>
      <c r="Z60" s="914"/>
      <c r="AA60" s="914"/>
      <c r="AB60" s="914"/>
      <c r="AC60" s="914"/>
      <c r="AD60" s="914"/>
      <c r="AE60" s="915"/>
      <c r="AF60" s="841"/>
      <c r="AG60" s="842"/>
      <c r="AH60" s="842"/>
      <c r="AI60" s="842"/>
      <c r="AJ60" s="843"/>
      <c r="AK60" s="916"/>
      <c r="AL60" s="914"/>
      <c r="AM60" s="914"/>
      <c r="AN60" s="914"/>
      <c r="AO60" s="914"/>
      <c r="AP60" s="914"/>
      <c r="AQ60" s="914"/>
      <c r="AR60" s="914"/>
      <c r="AS60" s="914"/>
      <c r="AT60" s="914"/>
      <c r="AU60" s="914"/>
      <c r="AV60" s="914"/>
      <c r="AW60" s="914"/>
      <c r="AX60" s="914"/>
      <c r="AY60" s="914"/>
      <c r="AZ60" s="917"/>
      <c r="BA60" s="917"/>
      <c r="BB60" s="917"/>
      <c r="BC60" s="917"/>
      <c r="BD60" s="917"/>
      <c r="BE60" s="908"/>
      <c r="BF60" s="908"/>
      <c r="BG60" s="908"/>
      <c r="BH60" s="908"/>
      <c r="BI60" s="909"/>
      <c r="BJ60" s="252"/>
      <c r="BK60" s="252"/>
      <c r="BL60" s="252"/>
      <c r="BM60" s="252"/>
      <c r="BN60" s="252"/>
      <c r="BO60" s="265"/>
      <c r="BP60" s="265"/>
      <c r="BQ60" s="262">
        <v>54</v>
      </c>
      <c r="BR60" s="263"/>
      <c r="BS60" s="848"/>
      <c r="BT60" s="849"/>
      <c r="BU60" s="849"/>
      <c r="BV60" s="849"/>
      <c r="BW60" s="849"/>
      <c r="BX60" s="849"/>
      <c r="BY60" s="849"/>
      <c r="BZ60" s="849"/>
      <c r="CA60" s="849"/>
      <c r="CB60" s="849"/>
      <c r="CC60" s="849"/>
      <c r="CD60" s="849"/>
      <c r="CE60" s="849"/>
      <c r="CF60" s="849"/>
      <c r="CG60" s="850"/>
      <c r="CH60" s="861"/>
      <c r="CI60" s="862"/>
      <c r="CJ60" s="862"/>
      <c r="CK60" s="862"/>
      <c r="CL60" s="863"/>
      <c r="CM60" s="861"/>
      <c r="CN60" s="862"/>
      <c r="CO60" s="862"/>
      <c r="CP60" s="862"/>
      <c r="CQ60" s="863"/>
      <c r="CR60" s="861"/>
      <c r="CS60" s="862"/>
      <c r="CT60" s="862"/>
      <c r="CU60" s="862"/>
      <c r="CV60" s="863"/>
      <c r="CW60" s="861"/>
      <c r="CX60" s="862"/>
      <c r="CY60" s="862"/>
      <c r="CZ60" s="862"/>
      <c r="DA60" s="863"/>
      <c r="DB60" s="861"/>
      <c r="DC60" s="862"/>
      <c r="DD60" s="862"/>
      <c r="DE60" s="862"/>
      <c r="DF60" s="863"/>
      <c r="DG60" s="861"/>
      <c r="DH60" s="862"/>
      <c r="DI60" s="862"/>
      <c r="DJ60" s="862"/>
      <c r="DK60" s="863"/>
      <c r="DL60" s="861"/>
      <c r="DM60" s="862"/>
      <c r="DN60" s="862"/>
      <c r="DO60" s="862"/>
      <c r="DP60" s="863"/>
      <c r="DQ60" s="861"/>
      <c r="DR60" s="862"/>
      <c r="DS60" s="862"/>
      <c r="DT60" s="862"/>
      <c r="DU60" s="863"/>
      <c r="DV60" s="864"/>
      <c r="DW60" s="865"/>
      <c r="DX60" s="865"/>
      <c r="DY60" s="865"/>
      <c r="DZ60" s="866"/>
      <c r="EA60" s="246"/>
    </row>
    <row r="61" spans="1:131" s="247" customFormat="1" ht="26.25" customHeight="1" thickBot="1">
      <c r="A61" s="261">
        <v>34</v>
      </c>
      <c r="B61" s="835"/>
      <c r="C61" s="836"/>
      <c r="D61" s="836"/>
      <c r="E61" s="836"/>
      <c r="F61" s="836"/>
      <c r="G61" s="836"/>
      <c r="H61" s="836"/>
      <c r="I61" s="836"/>
      <c r="J61" s="836"/>
      <c r="K61" s="836"/>
      <c r="L61" s="836"/>
      <c r="M61" s="836"/>
      <c r="N61" s="836"/>
      <c r="O61" s="836"/>
      <c r="P61" s="837"/>
      <c r="Q61" s="913"/>
      <c r="R61" s="914"/>
      <c r="S61" s="914"/>
      <c r="T61" s="914"/>
      <c r="U61" s="914"/>
      <c r="V61" s="914"/>
      <c r="W61" s="914"/>
      <c r="X61" s="914"/>
      <c r="Y61" s="914"/>
      <c r="Z61" s="914"/>
      <c r="AA61" s="914"/>
      <c r="AB61" s="914"/>
      <c r="AC61" s="914"/>
      <c r="AD61" s="914"/>
      <c r="AE61" s="915"/>
      <c r="AF61" s="841"/>
      <c r="AG61" s="842"/>
      <c r="AH61" s="842"/>
      <c r="AI61" s="842"/>
      <c r="AJ61" s="843"/>
      <c r="AK61" s="916"/>
      <c r="AL61" s="914"/>
      <c r="AM61" s="914"/>
      <c r="AN61" s="914"/>
      <c r="AO61" s="914"/>
      <c r="AP61" s="914"/>
      <c r="AQ61" s="914"/>
      <c r="AR61" s="914"/>
      <c r="AS61" s="914"/>
      <c r="AT61" s="914"/>
      <c r="AU61" s="914"/>
      <c r="AV61" s="914"/>
      <c r="AW61" s="914"/>
      <c r="AX61" s="914"/>
      <c r="AY61" s="914"/>
      <c r="AZ61" s="917"/>
      <c r="BA61" s="917"/>
      <c r="BB61" s="917"/>
      <c r="BC61" s="917"/>
      <c r="BD61" s="917"/>
      <c r="BE61" s="908"/>
      <c r="BF61" s="908"/>
      <c r="BG61" s="908"/>
      <c r="BH61" s="908"/>
      <c r="BI61" s="909"/>
      <c r="BJ61" s="252"/>
      <c r="BK61" s="252"/>
      <c r="BL61" s="252"/>
      <c r="BM61" s="252"/>
      <c r="BN61" s="252"/>
      <c r="BO61" s="265"/>
      <c r="BP61" s="265"/>
      <c r="BQ61" s="262">
        <v>55</v>
      </c>
      <c r="BR61" s="263"/>
      <c r="BS61" s="848"/>
      <c r="BT61" s="849"/>
      <c r="BU61" s="849"/>
      <c r="BV61" s="849"/>
      <c r="BW61" s="849"/>
      <c r="BX61" s="849"/>
      <c r="BY61" s="849"/>
      <c r="BZ61" s="849"/>
      <c r="CA61" s="849"/>
      <c r="CB61" s="849"/>
      <c r="CC61" s="849"/>
      <c r="CD61" s="849"/>
      <c r="CE61" s="849"/>
      <c r="CF61" s="849"/>
      <c r="CG61" s="850"/>
      <c r="CH61" s="861"/>
      <c r="CI61" s="862"/>
      <c r="CJ61" s="862"/>
      <c r="CK61" s="862"/>
      <c r="CL61" s="863"/>
      <c r="CM61" s="861"/>
      <c r="CN61" s="862"/>
      <c r="CO61" s="862"/>
      <c r="CP61" s="862"/>
      <c r="CQ61" s="863"/>
      <c r="CR61" s="861"/>
      <c r="CS61" s="862"/>
      <c r="CT61" s="862"/>
      <c r="CU61" s="862"/>
      <c r="CV61" s="863"/>
      <c r="CW61" s="861"/>
      <c r="CX61" s="862"/>
      <c r="CY61" s="862"/>
      <c r="CZ61" s="862"/>
      <c r="DA61" s="863"/>
      <c r="DB61" s="861"/>
      <c r="DC61" s="862"/>
      <c r="DD61" s="862"/>
      <c r="DE61" s="862"/>
      <c r="DF61" s="863"/>
      <c r="DG61" s="861"/>
      <c r="DH61" s="862"/>
      <c r="DI61" s="862"/>
      <c r="DJ61" s="862"/>
      <c r="DK61" s="863"/>
      <c r="DL61" s="861"/>
      <c r="DM61" s="862"/>
      <c r="DN61" s="862"/>
      <c r="DO61" s="862"/>
      <c r="DP61" s="863"/>
      <c r="DQ61" s="861"/>
      <c r="DR61" s="862"/>
      <c r="DS61" s="862"/>
      <c r="DT61" s="862"/>
      <c r="DU61" s="863"/>
      <c r="DV61" s="864"/>
      <c r="DW61" s="865"/>
      <c r="DX61" s="865"/>
      <c r="DY61" s="865"/>
      <c r="DZ61" s="866"/>
      <c r="EA61" s="246"/>
    </row>
    <row r="62" spans="1:131" s="247" customFormat="1" ht="26.25" customHeight="1">
      <c r="A62" s="261">
        <v>35</v>
      </c>
      <c r="B62" s="835"/>
      <c r="C62" s="836"/>
      <c r="D62" s="836"/>
      <c r="E62" s="836"/>
      <c r="F62" s="836"/>
      <c r="G62" s="836"/>
      <c r="H62" s="836"/>
      <c r="I62" s="836"/>
      <c r="J62" s="836"/>
      <c r="K62" s="836"/>
      <c r="L62" s="836"/>
      <c r="M62" s="836"/>
      <c r="N62" s="836"/>
      <c r="O62" s="836"/>
      <c r="P62" s="837"/>
      <c r="Q62" s="913"/>
      <c r="R62" s="914"/>
      <c r="S62" s="914"/>
      <c r="T62" s="914"/>
      <c r="U62" s="914"/>
      <c r="V62" s="914"/>
      <c r="W62" s="914"/>
      <c r="X62" s="914"/>
      <c r="Y62" s="914"/>
      <c r="Z62" s="914"/>
      <c r="AA62" s="914"/>
      <c r="AB62" s="914"/>
      <c r="AC62" s="914"/>
      <c r="AD62" s="914"/>
      <c r="AE62" s="915"/>
      <c r="AF62" s="841"/>
      <c r="AG62" s="842"/>
      <c r="AH62" s="842"/>
      <c r="AI62" s="842"/>
      <c r="AJ62" s="843"/>
      <c r="AK62" s="916"/>
      <c r="AL62" s="914"/>
      <c r="AM62" s="914"/>
      <c r="AN62" s="914"/>
      <c r="AO62" s="914"/>
      <c r="AP62" s="914"/>
      <c r="AQ62" s="914"/>
      <c r="AR62" s="914"/>
      <c r="AS62" s="914"/>
      <c r="AT62" s="914"/>
      <c r="AU62" s="914"/>
      <c r="AV62" s="914"/>
      <c r="AW62" s="914"/>
      <c r="AX62" s="914"/>
      <c r="AY62" s="914"/>
      <c r="AZ62" s="917"/>
      <c r="BA62" s="917"/>
      <c r="BB62" s="917"/>
      <c r="BC62" s="917"/>
      <c r="BD62" s="917"/>
      <c r="BE62" s="908"/>
      <c r="BF62" s="908"/>
      <c r="BG62" s="908"/>
      <c r="BH62" s="908"/>
      <c r="BI62" s="909"/>
      <c r="BJ62" s="925" t="s">
        <v>410</v>
      </c>
      <c r="BK62" s="886"/>
      <c r="BL62" s="886"/>
      <c r="BM62" s="886"/>
      <c r="BN62" s="887"/>
      <c r="BO62" s="265"/>
      <c r="BP62" s="265"/>
      <c r="BQ62" s="262">
        <v>56</v>
      </c>
      <c r="BR62" s="263"/>
      <c r="BS62" s="848"/>
      <c r="BT62" s="849"/>
      <c r="BU62" s="849"/>
      <c r="BV62" s="849"/>
      <c r="BW62" s="849"/>
      <c r="BX62" s="849"/>
      <c r="BY62" s="849"/>
      <c r="BZ62" s="849"/>
      <c r="CA62" s="849"/>
      <c r="CB62" s="849"/>
      <c r="CC62" s="849"/>
      <c r="CD62" s="849"/>
      <c r="CE62" s="849"/>
      <c r="CF62" s="849"/>
      <c r="CG62" s="850"/>
      <c r="CH62" s="861"/>
      <c r="CI62" s="862"/>
      <c r="CJ62" s="862"/>
      <c r="CK62" s="862"/>
      <c r="CL62" s="863"/>
      <c r="CM62" s="861"/>
      <c r="CN62" s="862"/>
      <c r="CO62" s="862"/>
      <c r="CP62" s="862"/>
      <c r="CQ62" s="863"/>
      <c r="CR62" s="861"/>
      <c r="CS62" s="862"/>
      <c r="CT62" s="862"/>
      <c r="CU62" s="862"/>
      <c r="CV62" s="863"/>
      <c r="CW62" s="861"/>
      <c r="CX62" s="862"/>
      <c r="CY62" s="862"/>
      <c r="CZ62" s="862"/>
      <c r="DA62" s="863"/>
      <c r="DB62" s="861"/>
      <c r="DC62" s="862"/>
      <c r="DD62" s="862"/>
      <c r="DE62" s="862"/>
      <c r="DF62" s="863"/>
      <c r="DG62" s="861"/>
      <c r="DH62" s="862"/>
      <c r="DI62" s="862"/>
      <c r="DJ62" s="862"/>
      <c r="DK62" s="863"/>
      <c r="DL62" s="861"/>
      <c r="DM62" s="862"/>
      <c r="DN62" s="862"/>
      <c r="DO62" s="862"/>
      <c r="DP62" s="863"/>
      <c r="DQ62" s="861"/>
      <c r="DR62" s="862"/>
      <c r="DS62" s="862"/>
      <c r="DT62" s="862"/>
      <c r="DU62" s="863"/>
      <c r="DV62" s="864"/>
      <c r="DW62" s="865"/>
      <c r="DX62" s="865"/>
      <c r="DY62" s="865"/>
      <c r="DZ62" s="866"/>
      <c r="EA62" s="246"/>
    </row>
    <row r="63" spans="1:131" s="247" customFormat="1" ht="26.25" customHeight="1" thickBot="1">
      <c r="A63" s="264" t="s">
        <v>394</v>
      </c>
      <c r="B63" s="870" t="s">
        <v>411</v>
      </c>
      <c r="C63" s="871"/>
      <c r="D63" s="871"/>
      <c r="E63" s="871"/>
      <c r="F63" s="871"/>
      <c r="G63" s="871"/>
      <c r="H63" s="871"/>
      <c r="I63" s="871"/>
      <c r="J63" s="871"/>
      <c r="K63" s="871"/>
      <c r="L63" s="871"/>
      <c r="M63" s="871"/>
      <c r="N63" s="871"/>
      <c r="O63" s="871"/>
      <c r="P63" s="872"/>
      <c r="Q63" s="918"/>
      <c r="R63" s="919"/>
      <c r="S63" s="919"/>
      <c r="T63" s="919"/>
      <c r="U63" s="919"/>
      <c r="V63" s="919"/>
      <c r="W63" s="919"/>
      <c r="X63" s="919"/>
      <c r="Y63" s="919"/>
      <c r="Z63" s="919"/>
      <c r="AA63" s="919"/>
      <c r="AB63" s="919"/>
      <c r="AC63" s="919"/>
      <c r="AD63" s="919"/>
      <c r="AE63" s="920"/>
      <c r="AF63" s="921">
        <v>1663</v>
      </c>
      <c r="AG63" s="922"/>
      <c r="AH63" s="922"/>
      <c r="AI63" s="922"/>
      <c r="AJ63" s="923"/>
      <c r="AK63" s="924"/>
      <c r="AL63" s="919"/>
      <c r="AM63" s="919"/>
      <c r="AN63" s="919"/>
      <c r="AO63" s="919"/>
      <c r="AP63" s="922">
        <v>8775</v>
      </c>
      <c r="AQ63" s="922"/>
      <c r="AR63" s="922"/>
      <c r="AS63" s="922"/>
      <c r="AT63" s="922"/>
      <c r="AU63" s="922">
        <v>5378</v>
      </c>
      <c r="AV63" s="922"/>
      <c r="AW63" s="922"/>
      <c r="AX63" s="922"/>
      <c r="AY63" s="922"/>
      <c r="AZ63" s="926"/>
      <c r="BA63" s="926"/>
      <c r="BB63" s="926"/>
      <c r="BC63" s="926"/>
      <c r="BD63" s="926"/>
      <c r="BE63" s="927"/>
      <c r="BF63" s="927"/>
      <c r="BG63" s="927"/>
      <c r="BH63" s="927"/>
      <c r="BI63" s="928"/>
      <c r="BJ63" s="929" t="s">
        <v>412</v>
      </c>
      <c r="BK63" s="930"/>
      <c r="BL63" s="930"/>
      <c r="BM63" s="930"/>
      <c r="BN63" s="931"/>
      <c r="BO63" s="265"/>
      <c r="BP63" s="265"/>
      <c r="BQ63" s="262">
        <v>57</v>
      </c>
      <c r="BR63" s="263"/>
      <c r="BS63" s="848"/>
      <c r="BT63" s="849"/>
      <c r="BU63" s="849"/>
      <c r="BV63" s="849"/>
      <c r="BW63" s="849"/>
      <c r="BX63" s="849"/>
      <c r="BY63" s="849"/>
      <c r="BZ63" s="849"/>
      <c r="CA63" s="849"/>
      <c r="CB63" s="849"/>
      <c r="CC63" s="849"/>
      <c r="CD63" s="849"/>
      <c r="CE63" s="849"/>
      <c r="CF63" s="849"/>
      <c r="CG63" s="850"/>
      <c r="CH63" s="861"/>
      <c r="CI63" s="862"/>
      <c r="CJ63" s="862"/>
      <c r="CK63" s="862"/>
      <c r="CL63" s="863"/>
      <c r="CM63" s="861"/>
      <c r="CN63" s="862"/>
      <c r="CO63" s="862"/>
      <c r="CP63" s="862"/>
      <c r="CQ63" s="863"/>
      <c r="CR63" s="861"/>
      <c r="CS63" s="862"/>
      <c r="CT63" s="862"/>
      <c r="CU63" s="862"/>
      <c r="CV63" s="863"/>
      <c r="CW63" s="861"/>
      <c r="CX63" s="862"/>
      <c r="CY63" s="862"/>
      <c r="CZ63" s="862"/>
      <c r="DA63" s="863"/>
      <c r="DB63" s="861"/>
      <c r="DC63" s="862"/>
      <c r="DD63" s="862"/>
      <c r="DE63" s="862"/>
      <c r="DF63" s="863"/>
      <c r="DG63" s="861"/>
      <c r="DH63" s="862"/>
      <c r="DI63" s="862"/>
      <c r="DJ63" s="862"/>
      <c r="DK63" s="863"/>
      <c r="DL63" s="861"/>
      <c r="DM63" s="862"/>
      <c r="DN63" s="862"/>
      <c r="DO63" s="862"/>
      <c r="DP63" s="863"/>
      <c r="DQ63" s="861"/>
      <c r="DR63" s="862"/>
      <c r="DS63" s="862"/>
      <c r="DT63" s="862"/>
      <c r="DU63" s="863"/>
      <c r="DV63" s="864"/>
      <c r="DW63" s="865"/>
      <c r="DX63" s="865"/>
      <c r="DY63" s="865"/>
      <c r="DZ63" s="866"/>
      <c r="EA63" s="246"/>
    </row>
    <row r="64" spans="1:131" s="247" customFormat="1" ht="26.25" customHeight="1">
      <c r="A64" s="265"/>
      <c r="B64" s="265"/>
      <c r="C64" s="265"/>
      <c r="D64" s="265"/>
      <c r="E64" s="265"/>
      <c r="F64" s="265"/>
      <c r="G64" s="265"/>
      <c r="H64" s="265"/>
      <c r="I64" s="265"/>
      <c r="J64" s="265"/>
      <c r="K64" s="265"/>
      <c r="L64" s="265"/>
      <c r="M64" s="265"/>
      <c r="N64" s="265"/>
      <c r="O64" s="265"/>
      <c r="P64" s="265"/>
      <c r="Q64" s="265"/>
      <c r="R64" s="265"/>
      <c r="S64" s="265"/>
      <c r="T64" s="265"/>
      <c r="U64" s="265"/>
      <c r="V64" s="265"/>
      <c r="W64" s="265"/>
      <c r="X64" s="265"/>
      <c r="Y64" s="265"/>
      <c r="Z64" s="265"/>
      <c r="AA64" s="265"/>
      <c r="AB64" s="265"/>
      <c r="AC64" s="265"/>
      <c r="AD64" s="265"/>
      <c r="AE64" s="265"/>
      <c r="AF64" s="265"/>
      <c r="AG64" s="265"/>
      <c r="AH64" s="265"/>
      <c r="AI64" s="265"/>
      <c r="AJ64" s="265"/>
      <c r="AK64" s="265"/>
      <c r="AL64" s="265"/>
      <c r="AM64" s="265"/>
      <c r="AN64" s="265"/>
      <c r="AO64" s="265"/>
      <c r="AP64" s="265"/>
      <c r="AQ64" s="265"/>
      <c r="AR64" s="265"/>
      <c r="AS64" s="265"/>
      <c r="AT64" s="265"/>
      <c r="AU64" s="265"/>
      <c r="AV64" s="265"/>
      <c r="AW64" s="265"/>
      <c r="AX64" s="265"/>
      <c r="AY64" s="265"/>
      <c r="AZ64" s="265"/>
      <c r="BA64" s="265"/>
      <c r="BB64" s="265"/>
      <c r="BC64" s="265"/>
      <c r="BD64" s="265"/>
      <c r="BE64" s="265"/>
      <c r="BF64" s="265"/>
      <c r="BG64" s="265"/>
      <c r="BH64" s="265"/>
      <c r="BI64" s="265"/>
      <c r="BJ64" s="265"/>
      <c r="BK64" s="265"/>
      <c r="BL64" s="265"/>
      <c r="BM64" s="265"/>
      <c r="BN64" s="265"/>
      <c r="BO64" s="265"/>
      <c r="BP64" s="265"/>
      <c r="BQ64" s="262">
        <v>58</v>
      </c>
      <c r="BR64" s="263"/>
      <c r="BS64" s="848"/>
      <c r="BT64" s="849"/>
      <c r="BU64" s="849"/>
      <c r="BV64" s="849"/>
      <c r="BW64" s="849"/>
      <c r="BX64" s="849"/>
      <c r="BY64" s="849"/>
      <c r="BZ64" s="849"/>
      <c r="CA64" s="849"/>
      <c r="CB64" s="849"/>
      <c r="CC64" s="849"/>
      <c r="CD64" s="849"/>
      <c r="CE64" s="849"/>
      <c r="CF64" s="849"/>
      <c r="CG64" s="850"/>
      <c r="CH64" s="861"/>
      <c r="CI64" s="862"/>
      <c r="CJ64" s="862"/>
      <c r="CK64" s="862"/>
      <c r="CL64" s="863"/>
      <c r="CM64" s="861"/>
      <c r="CN64" s="862"/>
      <c r="CO64" s="862"/>
      <c r="CP64" s="862"/>
      <c r="CQ64" s="863"/>
      <c r="CR64" s="861"/>
      <c r="CS64" s="862"/>
      <c r="CT64" s="862"/>
      <c r="CU64" s="862"/>
      <c r="CV64" s="863"/>
      <c r="CW64" s="861"/>
      <c r="CX64" s="862"/>
      <c r="CY64" s="862"/>
      <c r="CZ64" s="862"/>
      <c r="DA64" s="863"/>
      <c r="DB64" s="861"/>
      <c r="DC64" s="862"/>
      <c r="DD64" s="862"/>
      <c r="DE64" s="862"/>
      <c r="DF64" s="863"/>
      <c r="DG64" s="861"/>
      <c r="DH64" s="862"/>
      <c r="DI64" s="862"/>
      <c r="DJ64" s="862"/>
      <c r="DK64" s="863"/>
      <c r="DL64" s="861"/>
      <c r="DM64" s="862"/>
      <c r="DN64" s="862"/>
      <c r="DO64" s="862"/>
      <c r="DP64" s="863"/>
      <c r="DQ64" s="861"/>
      <c r="DR64" s="862"/>
      <c r="DS64" s="862"/>
      <c r="DT64" s="862"/>
      <c r="DU64" s="863"/>
      <c r="DV64" s="864"/>
      <c r="DW64" s="865"/>
      <c r="DX64" s="865"/>
      <c r="DY64" s="865"/>
      <c r="DZ64" s="866"/>
      <c r="EA64" s="246"/>
    </row>
    <row r="65" spans="1:131" s="247" customFormat="1" ht="26.25" customHeight="1" thickBot="1">
      <c r="A65" s="252" t="s">
        <v>413</v>
      </c>
      <c r="B65" s="252"/>
      <c r="C65" s="252"/>
      <c r="D65" s="252"/>
      <c r="E65" s="252"/>
      <c r="F65" s="252"/>
      <c r="G65" s="252"/>
      <c r="H65" s="252"/>
      <c r="I65" s="252"/>
      <c r="J65" s="252"/>
      <c r="K65" s="252"/>
      <c r="L65" s="252"/>
      <c r="M65" s="252"/>
      <c r="N65" s="252"/>
      <c r="O65" s="252"/>
      <c r="P65" s="252"/>
      <c r="Q65" s="252"/>
      <c r="R65" s="252"/>
      <c r="S65" s="252"/>
      <c r="T65" s="252"/>
      <c r="U65" s="252"/>
      <c r="V65" s="252"/>
      <c r="W65" s="252"/>
      <c r="X65" s="252"/>
      <c r="Y65" s="252"/>
      <c r="Z65" s="252"/>
      <c r="AA65" s="252"/>
      <c r="AB65" s="252"/>
      <c r="AC65" s="252"/>
      <c r="AD65" s="252"/>
      <c r="AE65" s="252"/>
      <c r="AF65" s="252"/>
      <c r="AG65" s="252"/>
      <c r="AH65" s="252"/>
      <c r="AI65" s="252"/>
      <c r="AJ65" s="252"/>
      <c r="AK65" s="252"/>
      <c r="AL65" s="252"/>
      <c r="AM65" s="252"/>
      <c r="AN65" s="252"/>
      <c r="AO65" s="252"/>
      <c r="AP65" s="252"/>
      <c r="AQ65" s="252"/>
      <c r="AR65" s="252"/>
      <c r="AS65" s="252"/>
      <c r="AT65" s="252"/>
      <c r="AU65" s="252"/>
      <c r="AV65" s="252"/>
      <c r="AW65" s="252"/>
      <c r="AX65" s="252"/>
      <c r="AY65" s="252"/>
      <c r="AZ65" s="252"/>
      <c r="BA65" s="252"/>
      <c r="BB65" s="252"/>
      <c r="BC65" s="252"/>
      <c r="BD65" s="252"/>
      <c r="BE65" s="265"/>
      <c r="BF65" s="265"/>
      <c r="BG65" s="265"/>
      <c r="BH65" s="265"/>
      <c r="BI65" s="265"/>
      <c r="BJ65" s="265"/>
      <c r="BK65" s="265"/>
      <c r="BL65" s="265"/>
      <c r="BM65" s="265"/>
      <c r="BN65" s="265"/>
      <c r="BO65" s="265"/>
      <c r="BP65" s="265"/>
      <c r="BQ65" s="262">
        <v>59</v>
      </c>
      <c r="BR65" s="263"/>
      <c r="BS65" s="848"/>
      <c r="BT65" s="849"/>
      <c r="BU65" s="849"/>
      <c r="BV65" s="849"/>
      <c r="BW65" s="849"/>
      <c r="BX65" s="849"/>
      <c r="BY65" s="849"/>
      <c r="BZ65" s="849"/>
      <c r="CA65" s="849"/>
      <c r="CB65" s="849"/>
      <c r="CC65" s="849"/>
      <c r="CD65" s="849"/>
      <c r="CE65" s="849"/>
      <c r="CF65" s="849"/>
      <c r="CG65" s="850"/>
      <c r="CH65" s="861"/>
      <c r="CI65" s="862"/>
      <c r="CJ65" s="862"/>
      <c r="CK65" s="862"/>
      <c r="CL65" s="863"/>
      <c r="CM65" s="861"/>
      <c r="CN65" s="862"/>
      <c r="CO65" s="862"/>
      <c r="CP65" s="862"/>
      <c r="CQ65" s="863"/>
      <c r="CR65" s="861"/>
      <c r="CS65" s="862"/>
      <c r="CT65" s="862"/>
      <c r="CU65" s="862"/>
      <c r="CV65" s="863"/>
      <c r="CW65" s="861"/>
      <c r="CX65" s="862"/>
      <c r="CY65" s="862"/>
      <c r="CZ65" s="862"/>
      <c r="DA65" s="863"/>
      <c r="DB65" s="861"/>
      <c r="DC65" s="862"/>
      <c r="DD65" s="862"/>
      <c r="DE65" s="862"/>
      <c r="DF65" s="863"/>
      <c r="DG65" s="861"/>
      <c r="DH65" s="862"/>
      <c r="DI65" s="862"/>
      <c r="DJ65" s="862"/>
      <c r="DK65" s="863"/>
      <c r="DL65" s="861"/>
      <c r="DM65" s="862"/>
      <c r="DN65" s="862"/>
      <c r="DO65" s="862"/>
      <c r="DP65" s="863"/>
      <c r="DQ65" s="861"/>
      <c r="DR65" s="862"/>
      <c r="DS65" s="862"/>
      <c r="DT65" s="862"/>
      <c r="DU65" s="863"/>
      <c r="DV65" s="864"/>
      <c r="DW65" s="865"/>
      <c r="DX65" s="865"/>
      <c r="DY65" s="865"/>
      <c r="DZ65" s="866"/>
      <c r="EA65" s="246"/>
    </row>
    <row r="66" spans="1:131" s="247" customFormat="1" ht="26.25" customHeight="1">
      <c r="A66" s="820" t="s">
        <v>414</v>
      </c>
      <c r="B66" s="821"/>
      <c r="C66" s="821"/>
      <c r="D66" s="821"/>
      <c r="E66" s="821"/>
      <c r="F66" s="821"/>
      <c r="G66" s="821"/>
      <c r="H66" s="821"/>
      <c r="I66" s="821"/>
      <c r="J66" s="821"/>
      <c r="K66" s="821"/>
      <c r="L66" s="821"/>
      <c r="M66" s="821"/>
      <c r="N66" s="821"/>
      <c r="O66" s="821"/>
      <c r="P66" s="822"/>
      <c r="Q66" s="797" t="s">
        <v>398</v>
      </c>
      <c r="R66" s="798"/>
      <c r="S66" s="798"/>
      <c r="T66" s="798"/>
      <c r="U66" s="799"/>
      <c r="V66" s="797" t="s">
        <v>399</v>
      </c>
      <c r="W66" s="798"/>
      <c r="X66" s="798"/>
      <c r="Y66" s="798"/>
      <c r="Z66" s="799"/>
      <c r="AA66" s="797" t="s">
        <v>400</v>
      </c>
      <c r="AB66" s="798"/>
      <c r="AC66" s="798"/>
      <c r="AD66" s="798"/>
      <c r="AE66" s="799"/>
      <c r="AF66" s="932" t="s">
        <v>415</v>
      </c>
      <c r="AG66" s="893"/>
      <c r="AH66" s="893"/>
      <c r="AI66" s="893"/>
      <c r="AJ66" s="933"/>
      <c r="AK66" s="797" t="s">
        <v>416</v>
      </c>
      <c r="AL66" s="821"/>
      <c r="AM66" s="821"/>
      <c r="AN66" s="821"/>
      <c r="AO66" s="822"/>
      <c r="AP66" s="797" t="s">
        <v>417</v>
      </c>
      <c r="AQ66" s="798"/>
      <c r="AR66" s="798"/>
      <c r="AS66" s="798"/>
      <c r="AT66" s="799"/>
      <c r="AU66" s="797" t="s">
        <v>418</v>
      </c>
      <c r="AV66" s="798"/>
      <c r="AW66" s="798"/>
      <c r="AX66" s="798"/>
      <c r="AY66" s="799"/>
      <c r="AZ66" s="797" t="s">
        <v>383</v>
      </c>
      <c r="BA66" s="798"/>
      <c r="BB66" s="798"/>
      <c r="BC66" s="798"/>
      <c r="BD66" s="809"/>
      <c r="BE66" s="265"/>
      <c r="BF66" s="265"/>
      <c r="BG66" s="265"/>
      <c r="BH66" s="265"/>
      <c r="BI66" s="265"/>
      <c r="BJ66" s="265"/>
      <c r="BK66" s="265"/>
      <c r="BL66" s="265"/>
      <c r="BM66" s="265"/>
      <c r="BN66" s="265"/>
      <c r="BO66" s="265"/>
      <c r="BP66" s="265"/>
      <c r="BQ66" s="262">
        <v>60</v>
      </c>
      <c r="BR66" s="267"/>
      <c r="BS66" s="943"/>
      <c r="BT66" s="944"/>
      <c r="BU66" s="944"/>
      <c r="BV66" s="944"/>
      <c r="BW66" s="944"/>
      <c r="BX66" s="944"/>
      <c r="BY66" s="944"/>
      <c r="BZ66" s="944"/>
      <c r="CA66" s="944"/>
      <c r="CB66" s="944"/>
      <c r="CC66" s="944"/>
      <c r="CD66" s="944"/>
      <c r="CE66" s="944"/>
      <c r="CF66" s="944"/>
      <c r="CG66" s="945"/>
      <c r="CH66" s="940"/>
      <c r="CI66" s="941"/>
      <c r="CJ66" s="941"/>
      <c r="CK66" s="941"/>
      <c r="CL66" s="942"/>
      <c r="CM66" s="940"/>
      <c r="CN66" s="941"/>
      <c r="CO66" s="941"/>
      <c r="CP66" s="941"/>
      <c r="CQ66" s="942"/>
      <c r="CR66" s="940"/>
      <c r="CS66" s="941"/>
      <c r="CT66" s="941"/>
      <c r="CU66" s="941"/>
      <c r="CV66" s="942"/>
      <c r="CW66" s="940"/>
      <c r="CX66" s="941"/>
      <c r="CY66" s="941"/>
      <c r="CZ66" s="941"/>
      <c r="DA66" s="942"/>
      <c r="DB66" s="940"/>
      <c r="DC66" s="941"/>
      <c r="DD66" s="941"/>
      <c r="DE66" s="941"/>
      <c r="DF66" s="942"/>
      <c r="DG66" s="940"/>
      <c r="DH66" s="941"/>
      <c r="DI66" s="941"/>
      <c r="DJ66" s="941"/>
      <c r="DK66" s="942"/>
      <c r="DL66" s="940"/>
      <c r="DM66" s="941"/>
      <c r="DN66" s="941"/>
      <c r="DO66" s="941"/>
      <c r="DP66" s="942"/>
      <c r="DQ66" s="940"/>
      <c r="DR66" s="941"/>
      <c r="DS66" s="941"/>
      <c r="DT66" s="941"/>
      <c r="DU66" s="942"/>
      <c r="DV66" s="937"/>
      <c r="DW66" s="938"/>
      <c r="DX66" s="938"/>
      <c r="DY66" s="938"/>
      <c r="DZ66" s="939"/>
      <c r="EA66" s="246"/>
    </row>
    <row r="67" spans="1:131" s="247" customFormat="1" ht="26.25" customHeight="1" thickBot="1">
      <c r="A67" s="823"/>
      <c r="B67" s="824"/>
      <c r="C67" s="824"/>
      <c r="D67" s="824"/>
      <c r="E67" s="824"/>
      <c r="F67" s="824"/>
      <c r="G67" s="824"/>
      <c r="H67" s="824"/>
      <c r="I67" s="824"/>
      <c r="J67" s="824"/>
      <c r="K67" s="824"/>
      <c r="L67" s="824"/>
      <c r="M67" s="824"/>
      <c r="N67" s="824"/>
      <c r="O67" s="824"/>
      <c r="P67" s="825"/>
      <c r="Q67" s="800"/>
      <c r="R67" s="801"/>
      <c r="S67" s="801"/>
      <c r="T67" s="801"/>
      <c r="U67" s="802"/>
      <c r="V67" s="800"/>
      <c r="W67" s="801"/>
      <c r="X67" s="801"/>
      <c r="Y67" s="801"/>
      <c r="Z67" s="802"/>
      <c r="AA67" s="800"/>
      <c r="AB67" s="801"/>
      <c r="AC67" s="801"/>
      <c r="AD67" s="801"/>
      <c r="AE67" s="802"/>
      <c r="AF67" s="934"/>
      <c r="AG67" s="896"/>
      <c r="AH67" s="896"/>
      <c r="AI67" s="896"/>
      <c r="AJ67" s="935"/>
      <c r="AK67" s="936"/>
      <c r="AL67" s="824"/>
      <c r="AM67" s="824"/>
      <c r="AN67" s="824"/>
      <c r="AO67" s="825"/>
      <c r="AP67" s="800"/>
      <c r="AQ67" s="801"/>
      <c r="AR67" s="801"/>
      <c r="AS67" s="801"/>
      <c r="AT67" s="802"/>
      <c r="AU67" s="800"/>
      <c r="AV67" s="801"/>
      <c r="AW67" s="801"/>
      <c r="AX67" s="801"/>
      <c r="AY67" s="802"/>
      <c r="AZ67" s="800"/>
      <c r="BA67" s="801"/>
      <c r="BB67" s="801"/>
      <c r="BC67" s="801"/>
      <c r="BD67" s="810"/>
      <c r="BE67" s="265"/>
      <c r="BF67" s="265"/>
      <c r="BG67" s="265"/>
      <c r="BH67" s="265"/>
      <c r="BI67" s="265"/>
      <c r="BJ67" s="265"/>
      <c r="BK67" s="265"/>
      <c r="BL67" s="265"/>
      <c r="BM67" s="265"/>
      <c r="BN67" s="265"/>
      <c r="BO67" s="265"/>
      <c r="BP67" s="265"/>
      <c r="BQ67" s="262">
        <v>61</v>
      </c>
      <c r="BR67" s="267"/>
      <c r="BS67" s="943"/>
      <c r="BT67" s="944"/>
      <c r="BU67" s="944"/>
      <c r="BV67" s="944"/>
      <c r="BW67" s="944"/>
      <c r="BX67" s="944"/>
      <c r="BY67" s="944"/>
      <c r="BZ67" s="944"/>
      <c r="CA67" s="944"/>
      <c r="CB67" s="944"/>
      <c r="CC67" s="944"/>
      <c r="CD67" s="944"/>
      <c r="CE67" s="944"/>
      <c r="CF67" s="944"/>
      <c r="CG67" s="945"/>
      <c r="CH67" s="940"/>
      <c r="CI67" s="941"/>
      <c r="CJ67" s="941"/>
      <c r="CK67" s="941"/>
      <c r="CL67" s="942"/>
      <c r="CM67" s="940"/>
      <c r="CN67" s="941"/>
      <c r="CO67" s="941"/>
      <c r="CP67" s="941"/>
      <c r="CQ67" s="942"/>
      <c r="CR67" s="940"/>
      <c r="CS67" s="941"/>
      <c r="CT67" s="941"/>
      <c r="CU67" s="941"/>
      <c r="CV67" s="942"/>
      <c r="CW67" s="940"/>
      <c r="CX67" s="941"/>
      <c r="CY67" s="941"/>
      <c r="CZ67" s="941"/>
      <c r="DA67" s="942"/>
      <c r="DB67" s="940"/>
      <c r="DC67" s="941"/>
      <c r="DD67" s="941"/>
      <c r="DE67" s="941"/>
      <c r="DF67" s="942"/>
      <c r="DG67" s="940"/>
      <c r="DH67" s="941"/>
      <c r="DI67" s="941"/>
      <c r="DJ67" s="941"/>
      <c r="DK67" s="942"/>
      <c r="DL67" s="940"/>
      <c r="DM67" s="941"/>
      <c r="DN67" s="941"/>
      <c r="DO67" s="941"/>
      <c r="DP67" s="942"/>
      <c r="DQ67" s="940"/>
      <c r="DR67" s="941"/>
      <c r="DS67" s="941"/>
      <c r="DT67" s="941"/>
      <c r="DU67" s="942"/>
      <c r="DV67" s="937"/>
      <c r="DW67" s="938"/>
      <c r="DX67" s="938"/>
      <c r="DY67" s="938"/>
      <c r="DZ67" s="939"/>
      <c r="EA67" s="246"/>
    </row>
    <row r="68" spans="1:131" s="247" customFormat="1" ht="26.25" customHeight="1" thickTop="1">
      <c r="A68" s="258">
        <v>1</v>
      </c>
      <c r="B68" s="949" t="s">
        <v>580</v>
      </c>
      <c r="C68" s="950"/>
      <c r="D68" s="950"/>
      <c r="E68" s="950"/>
      <c r="F68" s="950"/>
      <c r="G68" s="950"/>
      <c r="H68" s="950"/>
      <c r="I68" s="950"/>
      <c r="J68" s="950"/>
      <c r="K68" s="950"/>
      <c r="L68" s="950"/>
      <c r="M68" s="950"/>
      <c r="N68" s="950"/>
      <c r="O68" s="950"/>
      <c r="P68" s="951"/>
      <c r="Q68" s="952">
        <v>1072</v>
      </c>
      <c r="R68" s="946"/>
      <c r="S68" s="946"/>
      <c r="T68" s="946"/>
      <c r="U68" s="946"/>
      <c r="V68" s="946">
        <v>1068</v>
      </c>
      <c r="W68" s="946"/>
      <c r="X68" s="946"/>
      <c r="Y68" s="946"/>
      <c r="Z68" s="946"/>
      <c r="AA68" s="946">
        <v>4</v>
      </c>
      <c r="AB68" s="946"/>
      <c r="AC68" s="946"/>
      <c r="AD68" s="946"/>
      <c r="AE68" s="946"/>
      <c r="AF68" s="946">
        <v>4</v>
      </c>
      <c r="AG68" s="946"/>
      <c r="AH68" s="946"/>
      <c r="AI68" s="946"/>
      <c r="AJ68" s="946"/>
      <c r="AK68" s="946" t="s">
        <v>599</v>
      </c>
      <c r="AL68" s="946"/>
      <c r="AM68" s="946"/>
      <c r="AN68" s="946"/>
      <c r="AO68" s="946"/>
      <c r="AP68" s="946" t="s">
        <v>599</v>
      </c>
      <c r="AQ68" s="946"/>
      <c r="AR68" s="946"/>
      <c r="AS68" s="946"/>
      <c r="AT68" s="946"/>
      <c r="AU68" s="946" t="s">
        <v>599</v>
      </c>
      <c r="AV68" s="946"/>
      <c r="AW68" s="946"/>
      <c r="AX68" s="946"/>
      <c r="AY68" s="946"/>
      <c r="AZ68" s="947"/>
      <c r="BA68" s="947"/>
      <c r="BB68" s="947"/>
      <c r="BC68" s="947"/>
      <c r="BD68" s="948"/>
      <c r="BE68" s="265"/>
      <c r="BF68" s="265"/>
      <c r="BG68" s="265"/>
      <c r="BH68" s="265"/>
      <c r="BI68" s="265"/>
      <c r="BJ68" s="265"/>
      <c r="BK68" s="265"/>
      <c r="BL68" s="265"/>
      <c r="BM68" s="265"/>
      <c r="BN68" s="265"/>
      <c r="BO68" s="265"/>
      <c r="BP68" s="265"/>
      <c r="BQ68" s="262">
        <v>62</v>
      </c>
      <c r="BR68" s="267"/>
      <c r="BS68" s="943"/>
      <c r="BT68" s="944"/>
      <c r="BU68" s="944"/>
      <c r="BV68" s="944"/>
      <c r="BW68" s="944"/>
      <c r="BX68" s="944"/>
      <c r="BY68" s="944"/>
      <c r="BZ68" s="944"/>
      <c r="CA68" s="944"/>
      <c r="CB68" s="944"/>
      <c r="CC68" s="944"/>
      <c r="CD68" s="944"/>
      <c r="CE68" s="944"/>
      <c r="CF68" s="944"/>
      <c r="CG68" s="945"/>
      <c r="CH68" s="940"/>
      <c r="CI68" s="941"/>
      <c r="CJ68" s="941"/>
      <c r="CK68" s="941"/>
      <c r="CL68" s="942"/>
      <c r="CM68" s="940"/>
      <c r="CN68" s="941"/>
      <c r="CO68" s="941"/>
      <c r="CP68" s="941"/>
      <c r="CQ68" s="942"/>
      <c r="CR68" s="940"/>
      <c r="CS68" s="941"/>
      <c r="CT68" s="941"/>
      <c r="CU68" s="941"/>
      <c r="CV68" s="942"/>
      <c r="CW68" s="940"/>
      <c r="CX68" s="941"/>
      <c r="CY68" s="941"/>
      <c r="CZ68" s="941"/>
      <c r="DA68" s="942"/>
      <c r="DB68" s="940"/>
      <c r="DC68" s="941"/>
      <c r="DD68" s="941"/>
      <c r="DE68" s="941"/>
      <c r="DF68" s="942"/>
      <c r="DG68" s="940"/>
      <c r="DH68" s="941"/>
      <c r="DI68" s="941"/>
      <c r="DJ68" s="941"/>
      <c r="DK68" s="942"/>
      <c r="DL68" s="940"/>
      <c r="DM68" s="941"/>
      <c r="DN68" s="941"/>
      <c r="DO68" s="941"/>
      <c r="DP68" s="942"/>
      <c r="DQ68" s="940"/>
      <c r="DR68" s="941"/>
      <c r="DS68" s="941"/>
      <c r="DT68" s="941"/>
      <c r="DU68" s="942"/>
      <c r="DV68" s="937"/>
      <c r="DW68" s="938"/>
      <c r="DX68" s="938"/>
      <c r="DY68" s="938"/>
      <c r="DZ68" s="939"/>
      <c r="EA68" s="246"/>
    </row>
    <row r="69" spans="1:131" s="247" customFormat="1" ht="26.25" customHeight="1">
      <c r="A69" s="261">
        <v>2</v>
      </c>
      <c r="B69" s="953" t="s">
        <v>581</v>
      </c>
      <c r="C69" s="954"/>
      <c r="D69" s="954"/>
      <c r="E69" s="954"/>
      <c r="F69" s="954"/>
      <c r="G69" s="954"/>
      <c r="H69" s="954"/>
      <c r="I69" s="954"/>
      <c r="J69" s="954"/>
      <c r="K69" s="954"/>
      <c r="L69" s="954"/>
      <c r="M69" s="954"/>
      <c r="N69" s="954"/>
      <c r="O69" s="954"/>
      <c r="P69" s="955"/>
      <c r="Q69" s="956">
        <v>83</v>
      </c>
      <c r="R69" s="911"/>
      <c r="S69" s="911"/>
      <c r="T69" s="911"/>
      <c r="U69" s="911"/>
      <c r="V69" s="911">
        <v>70</v>
      </c>
      <c r="W69" s="911"/>
      <c r="X69" s="911"/>
      <c r="Y69" s="911"/>
      <c r="Z69" s="911"/>
      <c r="AA69" s="911">
        <v>13</v>
      </c>
      <c r="AB69" s="911"/>
      <c r="AC69" s="911"/>
      <c r="AD69" s="911"/>
      <c r="AE69" s="911"/>
      <c r="AF69" s="911">
        <v>13</v>
      </c>
      <c r="AG69" s="911"/>
      <c r="AH69" s="911"/>
      <c r="AI69" s="911"/>
      <c r="AJ69" s="911"/>
      <c r="AK69" s="911" t="s">
        <v>516</v>
      </c>
      <c r="AL69" s="911"/>
      <c r="AM69" s="911"/>
      <c r="AN69" s="911"/>
      <c r="AO69" s="911"/>
      <c r="AP69" s="911" t="s">
        <v>516</v>
      </c>
      <c r="AQ69" s="911"/>
      <c r="AR69" s="911"/>
      <c r="AS69" s="911"/>
      <c r="AT69" s="911"/>
      <c r="AU69" s="911" t="s">
        <v>516</v>
      </c>
      <c r="AV69" s="911"/>
      <c r="AW69" s="911"/>
      <c r="AX69" s="911"/>
      <c r="AY69" s="911"/>
      <c r="AZ69" s="957"/>
      <c r="BA69" s="957"/>
      <c r="BB69" s="957"/>
      <c r="BC69" s="957"/>
      <c r="BD69" s="958"/>
      <c r="BE69" s="265"/>
      <c r="BF69" s="265"/>
      <c r="BG69" s="265"/>
      <c r="BH69" s="265"/>
      <c r="BI69" s="265"/>
      <c r="BJ69" s="265"/>
      <c r="BK69" s="265"/>
      <c r="BL69" s="265"/>
      <c r="BM69" s="265"/>
      <c r="BN69" s="265"/>
      <c r="BO69" s="265"/>
      <c r="BP69" s="265"/>
      <c r="BQ69" s="262">
        <v>63</v>
      </c>
      <c r="BR69" s="267"/>
      <c r="BS69" s="943"/>
      <c r="BT69" s="944"/>
      <c r="BU69" s="944"/>
      <c r="BV69" s="944"/>
      <c r="BW69" s="944"/>
      <c r="BX69" s="944"/>
      <c r="BY69" s="944"/>
      <c r="BZ69" s="944"/>
      <c r="CA69" s="944"/>
      <c r="CB69" s="944"/>
      <c r="CC69" s="944"/>
      <c r="CD69" s="944"/>
      <c r="CE69" s="944"/>
      <c r="CF69" s="944"/>
      <c r="CG69" s="945"/>
      <c r="CH69" s="940"/>
      <c r="CI69" s="941"/>
      <c r="CJ69" s="941"/>
      <c r="CK69" s="941"/>
      <c r="CL69" s="942"/>
      <c r="CM69" s="940"/>
      <c r="CN69" s="941"/>
      <c r="CO69" s="941"/>
      <c r="CP69" s="941"/>
      <c r="CQ69" s="942"/>
      <c r="CR69" s="940"/>
      <c r="CS69" s="941"/>
      <c r="CT69" s="941"/>
      <c r="CU69" s="941"/>
      <c r="CV69" s="942"/>
      <c r="CW69" s="940"/>
      <c r="CX69" s="941"/>
      <c r="CY69" s="941"/>
      <c r="CZ69" s="941"/>
      <c r="DA69" s="942"/>
      <c r="DB69" s="940"/>
      <c r="DC69" s="941"/>
      <c r="DD69" s="941"/>
      <c r="DE69" s="941"/>
      <c r="DF69" s="942"/>
      <c r="DG69" s="940"/>
      <c r="DH69" s="941"/>
      <c r="DI69" s="941"/>
      <c r="DJ69" s="941"/>
      <c r="DK69" s="942"/>
      <c r="DL69" s="940"/>
      <c r="DM69" s="941"/>
      <c r="DN69" s="941"/>
      <c r="DO69" s="941"/>
      <c r="DP69" s="942"/>
      <c r="DQ69" s="940"/>
      <c r="DR69" s="941"/>
      <c r="DS69" s="941"/>
      <c r="DT69" s="941"/>
      <c r="DU69" s="942"/>
      <c r="DV69" s="937"/>
      <c r="DW69" s="938"/>
      <c r="DX69" s="938"/>
      <c r="DY69" s="938"/>
      <c r="DZ69" s="939"/>
      <c r="EA69" s="246"/>
    </row>
    <row r="70" spans="1:131" s="247" customFormat="1" ht="26.25" customHeight="1">
      <c r="A70" s="261">
        <v>3</v>
      </c>
      <c r="B70" s="953" t="s">
        <v>582</v>
      </c>
      <c r="C70" s="954"/>
      <c r="D70" s="954"/>
      <c r="E70" s="954"/>
      <c r="F70" s="954"/>
      <c r="G70" s="954"/>
      <c r="H70" s="954"/>
      <c r="I70" s="954"/>
      <c r="J70" s="954"/>
      <c r="K70" s="954"/>
      <c r="L70" s="954"/>
      <c r="M70" s="954"/>
      <c r="N70" s="954"/>
      <c r="O70" s="954"/>
      <c r="P70" s="955"/>
      <c r="Q70" s="956">
        <v>7334</v>
      </c>
      <c r="R70" s="911"/>
      <c r="S70" s="911"/>
      <c r="T70" s="911"/>
      <c r="U70" s="911"/>
      <c r="V70" s="911">
        <v>6742</v>
      </c>
      <c r="W70" s="911"/>
      <c r="X70" s="911"/>
      <c r="Y70" s="911"/>
      <c r="Z70" s="911"/>
      <c r="AA70" s="911">
        <v>592</v>
      </c>
      <c r="AB70" s="911"/>
      <c r="AC70" s="911"/>
      <c r="AD70" s="911"/>
      <c r="AE70" s="911"/>
      <c r="AF70" s="911">
        <v>592</v>
      </c>
      <c r="AG70" s="911"/>
      <c r="AH70" s="911"/>
      <c r="AI70" s="911"/>
      <c r="AJ70" s="911"/>
      <c r="AK70" s="911" t="s">
        <v>516</v>
      </c>
      <c r="AL70" s="911"/>
      <c r="AM70" s="911"/>
      <c r="AN70" s="911"/>
      <c r="AO70" s="911"/>
      <c r="AP70" s="911" t="s">
        <v>599</v>
      </c>
      <c r="AQ70" s="911"/>
      <c r="AR70" s="911"/>
      <c r="AS70" s="911"/>
      <c r="AT70" s="911"/>
      <c r="AU70" s="911" t="s">
        <v>516</v>
      </c>
      <c r="AV70" s="911"/>
      <c r="AW70" s="911"/>
      <c r="AX70" s="911"/>
      <c r="AY70" s="911"/>
      <c r="AZ70" s="957"/>
      <c r="BA70" s="957"/>
      <c r="BB70" s="957"/>
      <c r="BC70" s="957"/>
      <c r="BD70" s="958"/>
      <c r="BE70" s="265"/>
      <c r="BF70" s="265"/>
      <c r="BG70" s="265"/>
      <c r="BH70" s="265"/>
      <c r="BI70" s="265"/>
      <c r="BJ70" s="265"/>
      <c r="BK70" s="265"/>
      <c r="BL70" s="265"/>
      <c r="BM70" s="265"/>
      <c r="BN70" s="265"/>
      <c r="BO70" s="265"/>
      <c r="BP70" s="265"/>
      <c r="BQ70" s="262">
        <v>64</v>
      </c>
      <c r="BR70" s="267"/>
      <c r="BS70" s="943"/>
      <c r="BT70" s="944"/>
      <c r="BU70" s="944"/>
      <c r="BV70" s="944"/>
      <c r="BW70" s="944"/>
      <c r="BX70" s="944"/>
      <c r="BY70" s="944"/>
      <c r="BZ70" s="944"/>
      <c r="CA70" s="944"/>
      <c r="CB70" s="944"/>
      <c r="CC70" s="944"/>
      <c r="CD70" s="944"/>
      <c r="CE70" s="944"/>
      <c r="CF70" s="944"/>
      <c r="CG70" s="945"/>
      <c r="CH70" s="940"/>
      <c r="CI70" s="941"/>
      <c r="CJ70" s="941"/>
      <c r="CK70" s="941"/>
      <c r="CL70" s="942"/>
      <c r="CM70" s="940"/>
      <c r="CN70" s="941"/>
      <c r="CO70" s="941"/>
      <c r="CP70" s="941"/>
      <c r="CQ70" s="942"/>
      <c r="CR70" s="940"/>
      <c r="CS70" s="941"/>
      <c r="CT70" s="941"/>
      <c r="CU70" s="941"/>
      <c r="CV70" s="942"/>
      <c r="CW70" s="940"/>
      <c r="CX70" s="941"/>
      <c r="CY70" s="941"/>
      <c r="CZ70" s="941"/>
      <c r="DA70" s="942"/>
      <c r="DB70" s="940"/>
      <c r="DC70" s="941"/>
      <c r="DD70" s="941"/>
      <c r="DE70" s="941"/>
      <c r="DF70" s="942"/>
      <c r="DG70" s="940"/>
      <c r="DH70" s="941"/>
      <c r="DI70" s="941"/>
      <c r="DJ70" s="941"/>
      <c r="DK70" s="942"/>
      <c r="DL70" s="940"/>
      <c r="DM70" s="941"/>
      <c r="DN70" s="941"/>
      <c r="DO70" s="941"/>
      <c r="DP70" s="942"/>
      <c r="DQ70" s="940"/>
      <c r="DR70" s="941"/>
      <c r="DS70" s="941"/>
      <c r="DT70" s="941"/>
      <c r="DU70" s="942"/>
      <c r="DV70" s="937"/>
      <c r="DW70" s="938"/>
      <c r="DX70" s="938"/>
      <c r="DY70" s="938"/>
      <c r="DZ70" s="939"/>
      <c r="EA70" s="246"/>
    </row>
    <row r="71" spans="1:131" s="247" customFormat="1" ht="26.25" customHeight="1">
      <c r="A71" s="261">
        <v>4</v>
      </c>
      <c r="B71" s="953" t="s">
        <v>583</v>
      </c>
      <c r="C71" s="954"/>
      <c r="D71" s="954"/>
      <c r="E71" s="954"/>
      <c r="F71" s="954"/>
      <c r="G71" s="954"/>
      <c r="H71" s="954"/>
      <c r="I71" s="954"/>
      <c r="J71" s="954"/>
      <c r="K71" s="954"/>
      <c r="L71" s="954"/>
      <c r="M71" s="954"/>
      <c r="N71" s="954"/>
      <c r="O71" s="954"/>
      <c r="P71" s="955"/>
      <c r="Q71" s="956">
        <v>3737</v>
      </c>
      <c r="R71" s="911"/>
      <c r="S71" s="911"/>
      <c r="T71" s="911"/>
      <c r="U71" s="911"/>
      <c r="V71" s="911">
        <v>3653</v>
      </c>
      <c r="W71" s="911"/>
      <c r="X71" s="911"/>
      <c r="Y71" s="911"/>
      <c r="Z71" s="911"/>
      <c r="AA71" s="911">
        <v>84</v>
      </c>
      <c r="AB71" s="911"/>
      <c r="AC71" s="911"/>
      <c r="AD71" s="911"/>
      <c r="AE71" s="911"/>
      <c r="AF71" s="911">
        <v>84</v>
      </c>
      <c r="AG71" s="911"/>
      <c r="AH71" s="911"/>
      <c r="AI71" s="911"/>
      <c r="AJ71" s="911"/>
      <c r="AK71" s="911">
        <v>17</v>
      </c>
      <c r="AL71" s="911"/>
      <c r="AM71" s="911"/>
      <c r="AN71" s="911"/>
      <c r="AO71" s="911"/>
      <c r="AP71" s="911">
        <v>1231</v>
      </c>
      <c r="AQ71" s="911"/>
      <c r="AR71" s="911"/>
      <c r="AS71" s="911"/>
      <c r="AT71" s="911"/>
      <c r="AU71" s="911">
        <v>1043</v>
      </c>
      <c r="AV71" s="911"/>
      <c r="AW71" s="911"/>
      <c r="AX71" s="911"/>
      <c r="AY71" s="911"/>
      <c r="AZ71" s="957"/>
      <c r="BA71" s="957"/>
      <c r="BB71" s="957"/>
      <c r="BC71" s="957"/>
      <c r="BD71" s="958"/>
      <c r="BE71" s="265"/>
      <c r="BF71" s="265"/>
      <c r="BG71" s="265"/>
      <c r="BH71" s="265"/>
      <c r="BI71" s="265"/>
      <c r="BJ71" s="265"/>
      <c r="BK71" s="265"/>
      <c r="BL71" s="265"/>
      <c r="BM71" s="265"/>
      <c r="BN71" s="265"/>
      <c r="BO71" s="265"/>
      <c r="BP71" s="265"/>
      <c r="BQ71" s="262">
        <v>65</v>
      </c>
      <c r="BR71" s="267"/>
      <c r="BS71" s="943"/>
      <c r="BT71" s="944"/>
      <c r="BU71" s="944"/>
      <c r="BV71" s="944"/>
      <c r="BW71" s="944"/>
      <c r="BX71" s="944"/>
      <c r="BY71" s="944"/>
      <c r="BZ71" s="944"/>
      <c r="CA71" s="944"/>
      <c r="CB71" s="944"/>
      <c r="CC71" s="944"/>
      <c r="CD71" s="944"/>
      <c r="CE71" s="944"/>
      <c r="CF71" s="944"/>
      <c r="CG71" s="945"/>
      <c r="CH71" s="940"/>
      <c r="CI71" s="941"/>
      <c r="CJ71" s="941"/>
      <c r="CK71" s="941"/>
      <c r="CL71" s="942"/>
      <c r="CM71" s="940"/>
      <c r="CN71" s="941"/>
      <c r="CO71" s="941"/>
      <c r="CP71" s="941"/>
      <c r="CQ71" s="942"/>
      <c r="CR71" s="940"/>
      <c r="CS71" s="941"/>
      <c r="CT71" s="941"/>
      <c r="CU71" s="941"/>
      <c r="CV71" s="942"/>
      <c r="CW71" s="940"/>
      <c r="CX71" s="941"/>
      <c r="CY71" s="941"/>
      <c r="CZ71" s="941"/>
      <c r="DA71" s="942"/>
      <c r="DB71" s="940"/>
      <c r="DC71" s="941"/>
      <c r="DD71" s="941"/>
      <c r="DE71" s="941"/>
      <c r="DF71" s="942"/>
      <c r="DG71" s="940"/>
      <c r="DH71" s="941"/>
      <c r="DI71" s="941"/>
      <c r="DJ71" s="941"/>
      <c r="DK71" s="942"/>
      <c r="DL71" s="940"/>
      <c r="DM71" s="941"/>
      <c r="DN71" s="941"/>
      <c r="DO71" s="941"/>
      <c r="DP71" s="942"/>
      <c r="DQ71" s="940"/>
      <c r="DR71" s="941"/>
      <c r="DS71" s="941"/>
      <c r="DT71" s="941"/>
      <c r="DU71" s="942"/>
      <c r="DV71" s="937"/>
      <c r="DW71" s="938"/>
      <c r="DX71" s="938"/>
      <c r="DY71" s="938"/>
      <c r="DZ71" s="939"/>
      <c r="EA71" s="246"/>
    </row>
    <row r="72" spans="1:131" s="247" customFormat="1" ht="26.25" customHeight="1">
      <c r="A72" s="261">
        <v>5</v>
      </c>
      <c r="B72" s="953" t="s">
        <v>584</v>
      </c>
      <c r="C72" s="954"/>
      <c r="D72" s="954"/>
      <c r="E72" s="954"/>
      <c r="F72" s="954"/>
      <c r="G72" s="954"/>
      <c r="H72" s="954"/>
      <c r="I72" s="954"/>
      <c r="J72" s="954"/>
      <c r="K72" s="954"/>
      <c r="L72" s="954"/>
      <c r="M72" s="954"/>
      <c r="N72" s="954"/>
      <c r="O72" s="954"/>
      <c r="P72" s="955"/>
      <c r="Q72" s="956">
        <v>754</v>
      </c>
      <c r="R72" s="911"/>
      <c r="S72" s="911"/>
      <c r="T72" s="911"/>
      <c r="U72" s="911"/>
      <c r="V72" s="911">
        <v>715</v>
      </c>
      <c r="W72" s="911"/>
      <c r="X72" s="911"/>
      <c r="Y72" s="911"/>
      <c r="Z72" s="911"/>
      <c r="AA72" s="911">
        <v>40</v>
      </c>
      <c r="AB72" s="911"/>
      <c r="AC72" s="911"/>
      <c r="AD72" s="911"/>
      <c r="AE72" s="911"/>
      <c r="AF72" s="911">
        <v>40</v>
      </c>
      <c r="AG72" s="911"/>
      <c r="AH72" s="911"/>
      <c r="AI72" s="911"/>
      <c r="AJ72" s="911"/>
      <c r="AK72" s="911">
        <v>1</v>
      </c>
      <c r="AL72" s="911"/>
      <c r="AM72" s="911"/>
      <c r="AN72" s="911"/>
      <c r="AO72" s="911"/>
      <c r="AP72" s="911" t="s">
        <v>516</v>
      </c>
      <c r="AQ72" s="911"/>
      <c r="AR72" s="911"/>
      <c r="AS72" s="911"/>
      <c r="AT72" s="911"/>
      <c r="AU72" s="911" t="s">
        <v>516</v>
      </c>
      <c r="AV72" s="911"/>
      <c r="AW72" s="911"/>
      <c r="AX72" s="911"/>
      <c r="AY72" s="911"/>
      <c r="AZ72" s="957"/>
      <c r="BA72" s="957"/>
      <c r="BB72" s="957"/>
      <c r="BC72" s="957"/>
      <c r="BD72" s="958"/>
      <c r="BE72" s="265"/>
      <c r="BF72" s="265"/>
      <c r="BG72" s="265"/>
      <c r="BH72" s="265"/>
      <c r="BI72" s="265"/>
      <c r="BJ72" s="265"/>
      <c r="BK72" s="265"/>
      <c r="BL72" s="265"/>
      <c r="BM72" s="265"/>
      <c r="BN72" s="265"/>
      <c r="BO72" s="265"/>
      <c r="BP72" s="265"/>
      <c r="BQ72" s="262">
        <v>66</v>
      </c>
      <c r="BR72" s="267"/>
      <c r="BS72" s="943"/>
      <c r="BT72" s="944"/>
      <c r="BU72" s="944"/>
      <c r="BV72" s="944"/>
      <c r="BW72" s="944"/>
      <c r="BX72" s="944"/>
      <c r="BY72" s="944"/>
      <c r="BZ72" s="944"/>
      <c r="CA72" s="944"/>
      <c r="CB72" s="944"/>
      <c r="CC72" s="944"/>
      <c r="CD72" s="944"/>
      <c r="CE72" s="944"/>
      <c r="CF72" s="944"/>
      <c r="CG72" s="945"/>
      <c r="CH72" s="940"/>
      <c r="CI72" s="941"/>
      <c r="CJ72" s="941"/>
      <c r="CK72" s="941"/>
      <c r="CL72" s="942"/>
      <c r="CM72" s="940"/>
      <c r="CN72" s="941"/>
      <c r="CO72" s="941"/>
      <c r="CP72" s="941"/>
      <c r="CQ72" s="942"/>
      <c r="CR72" s="940"/>
      <c r="CS72" s="941"/>
      <c r="CT72" s="941"/>
      <c r="CU72" s="941"/>
      <c r="CV72" s="942"/>
      <c r="CW72" s="940"/>
      <c r="CX72" s="941"/>
      <c r="CY72" s="941"/>
      <c r="CZ72" s="941"/>
      <c r="DA72" s="942"/>
      <c r="DB72" s="940"/>
      <c r="DC72" s="941"/>
      <c r="DD72" s="941"/>
      <c r="DE72" s="941"/>
      <c r="DF72" s="942"/>
      <c r="DG72" s="940"/>
      <c r="DH72" s="941"/>
      <c r="DI72" s="941"/>
      <c r="DJ72" s="941"/>
      <c r="DK72" s="942"/>
      <c r="DL72" s="940"/>
      <c r="DM72" s="941"/>
      <c r="DN72" s="941"/>
      <c r="DO72" s="941"/>
      <c r="DP72" s="942"/>
      <c r="DQ72" s="940"/>
      <c r="DR72" s="941"/>
      <c r="DS72" s="941"/>
      <c r="DT72" s="941"/>
      <c r="DU72" s="942"/>
      <c r="DV72" s="937"/>
      <c r="DW72" s="938"/>
      <c r="DX72" s="938"/>
      <c r="DY72" s="938"/>
      <c r="DZ72" s="939"/>
      <c r="EA72" s="246"/>
    </row>
    <row r="73" spans="1:131" s="247" customFormat="1" ht="26.25" customHeight="1">
      <c r="A73" s="261">
        <v>6</v>
      </c>
      <c r="B73" s="953" t="s">
        <v>585</v>
      </c>
      <c r="C73" s="954"/>
      <c r="D73" s="954"/>
      <c r="E73" s="954"/>
      <c r="F73" s="954"/>
      <c r="G73" s="954"/>
      <c r="H73" s="954"/>
      <c r="I73" s="954"/>
      <c r="J73" s="954"/>
      <c r="K73" s="954"/>
      <c r="L73" s="954"/>
      <c r="M73" s="954"/>
      <c r="N73" s="954"/>
      <c r="O73" s="954"/>
      <c r="P73" s="955"/>
      <c r="Q73" s="956">
        <v>159119</v>
      </c>
      <c r="R73" s="911"/>
      <c r="S73" s="911"/>
      <c r="T73" s="911"/>
      <c r="U73" s="911"/>
      <c r="V73" s="911">
        <v>154694</v>
      </c>
      <c r="W73" s="911"/>
      <c r="X73" s="911"/>
      <c r="Y73" s="911"/>
      <c r="Z73" s="911"/>
      <c r="AA73" s="911">
        <v>4425</v>
      </c>
      <c r="AB73" s="911"/>
      <c r="AC73" s="911"/>
      <c r="AD73" s="911"/>
      <c r="AE73" s="911"/>
      <c r="AF73" s="911">
        <v>4425</v>
      </c>
      <c r="AG73" s="911"/>
      <c r="AH73" s="911"/>
      <c r="AI73" s="911"/>
      <c r="AJ73" s="911"/>
      <c r="AK73" s="911">
        <v>1792</v>
      </c>
      <c r="AL73" s="911"/>
      <c r="AM73" s="911"/>
      <c r="AN73" s="911"/>
      <c r="AO73" s="911"/>
      <c r="AP73" s="911" t="s">
        <v>516</v>
      </c>
      <c r="AQ73" s="911"/>
      <c r="AR73" s="911"/>
      <c r="AS73" s="911"/>
      <c r="AT73" s="911"/>
      <c r="AU73" s="911" t="s">
        <v>516</v>
      </c>
      <c r="AV73" s="911"/>
      <c r="AW73" s="911"/>
      <c r="AX73" s="911"/>
      <c r="AY73" s="911"/>
      <c r="AZ73" s="957"/>
      <c r="BA73" s="957"/>
      <c r="BB73" s="957"/>
      <c r="BC73" s="957"/>
      <c r="BD73" s="958"/>
      <c r="BE73" s="265"/>
      <c r="BF73" s="265"/>
      <c r="BG73" s="265"/>
      <c r="BH73" s="265"/>
      <c r="BI73" s="265"/>
      <c r="BJ73" s="265"/>
      <c r="BK73" s="265"/>
      <c r="BL73" s="265"/>
      <c r="BM73" s="265"/>
      <c r="BN73" s="265"/>
      <c r="BO73" s="265"/>
      <c r="BP73" s="265"/>
      <c r="BQ73" s="262">
        <v>67</v>
      </c>
      <c r="BR73" s="267"/>
      <c r="BS73" s="943"/>
      <c r="BT73" s="944"/>
      <c r="BU73" s="944"/>
      <c r="BV73" s="944"/>
      <c r="BW73" s="944"/>
      <c r="BX73" s="944"/>
      <c r="BY73" s="944"/>
      <c r="BZ73" s="944"/>
      <c r="CA73" s="944"/>
      <c r="CB73" s="944"/>
      <c r="CC73" s="944"/>
      <c r="CD73" s="944"/>
      <c r="CE73" s="944"/>
      <c r="CF73" s="944"/>
      <c r="CG73" s="945"/>
      <c r="CH73" s="940"/>
      <c r="CI73" s="941"/>
      <c r="CJ73" s="941"/>
      <c r="CK73" s="941"/>
      <c r="CL73" s="942"/>
      <c r="CM73" s="940"/>
      <c r="CN73" s="941"/>
      <c r="CO73" s="941"/>
      <c r="CP73" s="941"/>
      <c r="CQ73" s="942"/>
      <c r="CR73" s="940"/>
      <c r="CS73" s="941"/>
      <c r="CT73" s="941"/>
      <c r="CU73" s="941"/>
      <c r="CV73" s="942"/>
      <c r="CW73" s="940"/>
      <c r="CX73" s="941"/>
      <c r="CY73" s="941"/>
      <c r="CZ73" s="941"/>
      <c r="DA73" s="942"/>
      <c r="DB73" s="940"/>
      <c r="DC73" s="941"/>
      <c r="DD73" s="941"/>
      <c r="DE73" s="941"/>
      <c r="DF73" s="942"/>
      <c r="DG73" s="940"/>
      <c r="DH73" s="941"/>
      <c r="DI73" s="941"/>
      <c r="DJ73" s="941"/>
      <c r="DK73" s="942"/>
      <c r="DL73" s="940"/>
      <c r="DM73" s="941"/>
      <c r="DN73" s="941"/>
      <c r="DO73" s="941"/>
      <c r="DP73" s="942"/>
      <c r="DQ73" s="940"/>
      <c r="DR73" s="941"/>
      <c r="DS73" s="941"/>
      <c r="DT73" s="941"/>
      <c r="DU73" s="942"/>
      <c r="DV73" s="937"/>
      <c r="DW73" s="938"/>
      <c r="DX73" s="938"/>
      <c r="DY73" s="938"/>
      <c r="DZ73" s="939"/>
      <c r="EA73" s="246"/>
    </row>
    <row r="74" spans="1:131" s="247" customFormat="1" ht="26.25" customHeight="1">
      <c r="A74" s="261">
        <v>7</v>
      </c>
      <c r="B74" s="953"/>
      <c r="C74" s="954"/>
      <c r="D74" s="954"/>
      <c r="E74" s="954"/>
      <c r="F74" s="954"/>
      <c r="G74" s="954"/>
      <c r="H74" s="954"/>
      <c r="I74" s="954"/>
      <c r="J74" s="954"/>
      <c r="K74" s="954"/>
      <c r="L74" s="954"/>
      <c r="M74" s="954"/>
      <c r="N74" s="954"/>
      <c r="O74" s="954"/>
      <c r="P74" s="955"/>
      <c r="Q74" s="956"/>
      <c r="R74" s="911"/>
      <c r="S74" s="911"/>
      <c r="T74" s="911"/>
      <c r="U74" s="911"/>
      <c r="V74" s="911"/>
      <c r="W74" s="911"/>
      <c r="X74" s="911"/>
      <c r="Y74" s="911"/>
      <c r="Z74" s="911"/>
      <c r="AA74" s="911"/>
      <c r="AB74" s="911"/>
      <c r="AC74" s="911"/>
      <c r="AD74" s="911"/>
      <c r="AE74" s="911"/>
      <c r="AF74" s="911"/>
      <c r="AG74" s="911"/>
      <c r="AH74" s="911"/>
      <c r="AI74" s="911"/>
      <c r="AJ74" s="911"/>
      <c r="AK74" s="911"/>
      <c r="AL74" s="911"/>
      <c r="AM74" s="911"/>
      <c r="AN74" s="911"/>
      <c r="AO74" s="911"/>
      <c r="AP74" s="911"/>
      <c r="AQ74" s="911"/>
      <c r="AR74" s="911"/>
      <c r="AS74" s="911"/>
      <c r="AT74" s="911"/>
      <c r="AU74" s="911"/>
      <c r="AV74" s="911"/>
      <c r="AW74" s="911"/>
      <c r="AX74" s="911"/>
      <c r="AY74" s="911"/>
      <c r="AZ74" s="957"/>
      <c r="BA74" s="957"/>
      <c r="BB74" s="957"/>
      <c r="BC74" s="957"/>
      <c r="BD74" s="958"/>
      <c r="BE74" s="265"/>
      <c r="BF74" s="265"/>
      <c r="BG74" s="265"/>
      <c r="BH74" s="265"/>
      <c r="BI74" s="265"/>
      <c r="BJ74" s="265"/>
      <c r="BK74" s="265"/>
      <c r="BL74" s="265"/>
      <c r="BM74" s="265"/>
      <c r="BN74" s="265"/>
      <c r="BO74" s="265"/>
      <c r="BP74" s="265"/>
      <c r="BQ74" s="262">
        <v>68</v>
      </c>
      <c r="BR74" s="267"/>
      <c r="BS74" s="943"/>
      <c r="BT74" s="944"/>
      <c r="BU74" s="944"/>
      <c r="BV74" s="944"/>
      <c r="BW74" s="944"/>
      <c r="BX74" s="944"/>
      <c r="BY74" s="944"/>
      <c r="BZ74" s="944"/>
      <c r="CA74" s="944"/>
      <c r="CB74" s="944"/>
      <c r="CC74" s="944"/>
      <c r="CD74" s="944"/>
      <c r="CE74" s="944"/>
      <c r="CF74" s="944"/>
      <c r="CG74" s="945"/>
      <c r="CH74" s="940"/>
      <c r="CI74" s="941"/>
      <c r="CJ74" s="941"/>
      <c r="CK74" s="941"/>
      <c r="CL74" s="942"/>
      <c r="CM74" s="940"/>
      <c r="CN74" s="941"/>
      <c r="CO74" s="941"/>
      <c r="CP74" s="941"/>
      <c r="CQ74" s="942"/>
      <c r="CR74" s="940"/>
      <c r="CS74" s="941"/>
      <c r="CT74" s="941"/>
      <c r="CU74" s="941"/>
      <c r="CV74" s="942"/>
      <c r="CW74" s="940"/>
      <c r="CX74" s="941"/>
      <c r="CY74" s="941"/>
      <c r="CZ74" s="941"/>
      <c r="DA74" s="942"/>
      <c r="DB74" s="940"/>
      <c r="DC74" s="941"/>
      <c r="DD74" s="941"/>
      <c r="DE74" s="941"/>
      <c r="DF74" s="942"/>
      <c r="DG74" s="940"/>
      <c r="DH74" s="941"/>
      <c r="DI74" s="941"/>
      <c r="DJ74" s="941"/>
      <c r="DK74" s="942"/>
      <c r="DL74" s="940"/>
      <c r="DM74" s="941"/>
      <c r="DN74" s="941"/>
      <c r="DO74" s="941"/>
      <c r="DP74" s="942"/>
      <c r="DQ74" s="940"/>
      <c r="DR74" s="941"/>
      <c r="DS74" s="941"/>
      <c r="DT74" s="941"/>
      <c r="DU74" s="942"/>
      <c r="DV74" s="937"/>
      <c r="DW74" s="938"/>
      <c r="DX74" s="938"/>
      <c r="DY74" s="938"/>
      <c r="DZ74" s="939"/>
      <c r="EA74" s="246"/>
    </row>
    <row r="75" spans="1:131" s="247" customFormat="1" ht="26.25" customHeight="1">
      <c r="A75" s="261">
        <v>8</v>
      </c>
      <c r="B75" s="953"/>
      <c r="C75" s="954"/>
      <c r="D75" s="954"/>
      <c r="E75" s="954"/>
      <c r="F75" s="954"/>
      <c r="G75" s="954"/>
      <c r="H75" s="954"/>
      <c r="I75" s="954"/>
      <c r="J75" s="954"/>
      <c r="K75" s="954"/>
      <c r="L75" s="954"/>
      <c r="M75" s="954"/>
      <c r="N75" s="954"/>
      <c r="O75" s="954"/>
      <c r="P75" s="955"/>
      <c r="Q75" s="959"/>
      <c r="R75" s="960"/>
      <c r="S75" s="960"/>
      <c r="T75" s="960"/>
      <c r="U75" s="910"/>
      <c r="V75" s="961"/>
      <c r="W75" s="960"/>
      <c r="X75" s="960"/>
      <c r="Y75" s="960"/>
      <c r="Z75" s="910"/>
      <c r="AA75" s="961"/>
      <c r="AB75" s="960"/>
      <c r="AC75" s="960"/>
      <c r="AD75" s="960"/>
      <c r="AE75" s="910"/>
      <c r="AF75" s="961"/>
      <c r="AG75" s="960"/>
      <c r="AH75" s="960"/>
      <c r="AI75" s="960"/>
      <c r="AJ75" s="910"/>
      <c r="AK75" s="961"/>
      <c r="AL75" s="960"/>
      <c r="AM75" s="960"/>
      <c r="AN75" s="960"/>
      <c r="AO75" s="910"/>
      <c r="AP75" s="961"/>
      <c r="AQ75" s="960"/>
      <c r="AR75" s="960"/>
      <c r="AS75" s="960"/>
      <c r="AT75" s="910"/>
      <c r="AU75" s="961"/>
      <c r="AV75" s="960"/>
      <c r="AW75" s="960"/>
      <c r="AX75" s="960"/>
      <c r="AY75" s="910"/>
      <c r="AZ75" s="957"/>
      <c r="BA75" s="957"/>
      <c r="BB75" s="957"/>
      <c r="BC75" s="957"/>
      <c r="BD75" s="958"/>
      <c r="BE75" s="265"/>
      <c r="BF75" s="265"/>
      <c r="BG75" s="265"/>
      <c r="BH75" s="265"/>
      <c r="BI75" s="265"/>
      <c r="BJ75" s="265"/>
      <c r="BK75" s="265"/>
      <c r="BL75" s="265"/>
      <c r="BM75" s="265"/>
      <c r="BN75" s="265"/>
      <c r="BO75" s="265"/>
      <c r="BP75" s="265"/>
      <c r="BQ75" s="262">
        <v>69</v>
      </c>
      <c r="BR75" s="267"/>
      <c r="BS75" s="943"/>
      <c r="BT75" s="944"/>
      <c r="BU75" s="944"/>
      <c r="BV75" s="944"/>
      <c r="BW75" s="944"/>
      <c r="BX75" s="944"/>
      <c r="BY75" s="944"/>
      <c r="BZ75" s="944"/>
      <c r="CA75" s="944"/>
      <c r="CB75" s="944"/>
      <c r="CC75" s="944"/>
      <c r="CD75" s="944"/>
      <c r="CE75" s="944"/>
      <c r="CF75" s="944"/>
      <c r="CG75" s="945"/>
      <c r="CH75" s="940"/>
      <c r="CI75" s="941"/>
      <c r="CJ75" s="941"/>
      <c r="CK75" s="941"/>
      <c r="CL75" s="942"/>
      <c r="CM75" s="940"/>
      <c r="CN75" s="941"/>
      <c r="CO75" s="941"/>
      <c r="CP75" s="941"/>
      <c r="CQ75" s="942"/>
      <c r="CR75" s="940"/>
      <c r="CS75" s="941"/>
      <c r="CT75" s="941"/>
      <c r="CU75" s="941"/>
      <c r="CV75" s="942"/>
      <c r="CW75" s="940"/>
      <c r="CX75" s="941"/>
      <c r="CY75" s="941"/>
      <c r="CZ75" s="941"/>
      <c r="DA75" s="942"/>
      <c r="DB75" s="940"/>
      <c r="DC75" s="941"/>
      <c r="DD75" s="941"/>
      <c r="DE75" s="941"/>
      <c r="DF75" s="942"/>
      <c r="DG75" s="940"/>
      <c r="DH75" s="941"/>
      <c r="DI75" s="941"/>
      <c r="DJ75" s="941"/>
      <c r="DK75" s="942"/>
      <c r="DL75" s="940"/>
      <c r="DM75" s="941"/>
      <c r="DN75" s="941"/>
      <c r="DO75" s="941"/>
      <c r="DP75" s="942"/>
      <c r="DQ75" s="940"/>
      <c r="DR75" s="941"/>
      <c r="DS75" s="941"/>
      <c r="DT75" s="941"/>
      <c r="DU75" s="942"/>
      <c r="DV75" s="937"/>
      <c r="DW75" s="938"/>
      <c r="DX75" s="938"/>
      <c r="DY75" s="938"/>
      <c r="DZ75" s="939"/>
      <c r="EA75" s="246"/>
    </row>
    <row r="76" spans="1:131" s="247" customFormat="1" ht="26.25" customHeight="1">
      <c r="A76" s="261">
        <v>9</v>
      </c>
      <c r="B76" s="953"/>
      <c r="C76" s="954"/>
      <c r="D76" s="954"/>
      <c r="E76" s="954"/>
      <c r="F76" s="954"/>
      <c r="G76" s="954"/>
      <c r="H76" s="954"/>
      <c r="I76" s="954"/>
      <c r="J76" s="954"/>
      <c r="K76" s="954"/>
      <c r="L76" s="954"/>
      <c r="M76" s="954"/>
      <c r="N76" s="954"/>
      <c r="O76" s="954"/>
      <c r="P76" s="955"/>
      <c r="Q76" s="959"/>
      <c r="R76" s="960"/>
      <c r="S76" s="960"/>
      <c r="T76" s="960"/>
      <c r="U76" s="910"/>
      <c r="V76" s="961"/>
      <c r="W76" s="960"/>
      <c r="X76" s="960"/>
      <c r="Y76" s="960"/>
      <c r="Z76" s="910"/>
      <c r="AA76" s="961"/>
      <c r="AB76" s="960"/>
      <c r="AC76" s="960"/>
      <c r="AD76" s="960"/>
      <c r="AE76" s="910"/>
      <c r="AF76" s="961"/>
      <c r="AG76" s="960"/>
      <c r="AH76" s="960"/>
      <c r="AI76" s="960"/>
      <c r="AJ76" s="910"/>
      <c r="AK76" s="961"/>
      <c r="AL76" s="960"/>
      <c r="AM76" s="960"/>
      <c r="AN76" s="960"/>
      <c r="AO76" s="910"/>
      <c r="AP76" s="961"/>
      <c r="AQ76" s="960"/>
      <c r="AR76" s="960"/>
      <c r="AS76" s="960"/>
      <c r="AT76" s="910"/>
      <c r="AU76" s="961"/>
      <c r="AV76" s="960"/>
      <c r="AW76" s="960"/>
      <c r="AX76" s="960"/>
      <c r="AY76" s="910"/>
      <c r="AZ76" s="957"/>
      <c r="BA76" s="957"/>
      <c r="BB76" s="957"/>
      <c r="BC76" s="957"/>
      <c r="BD76" s="958"/>
      <c r="BE76" s="265"/>
      <c r="BF76" s="265"/>
      <c r="BG76" s="265"/>
      <c r="BH76" s="265"/>
      <c r="BI76" s="265"/>
      <c r="BJ76" s="265"/>
      <c r="BK76" s="265"/>
      <c r="BL76" s="265"/>
      <c r="BM76" s="265"/>
      <c r="BN76" s="265"/>
      <c r="BO76" s="265"/>
      <c r="BP76" s="265"/>
      <c r="BQ76" s="262">
        <v>70</v>
      </c>
      <c r="BR76" s="267"/>
      <c r="BS76" s="943"/>
      <c r="BT76" s="944"/>
      <c r="BU76" s="944"/>
      <c r="BV76" s="944"/>
      <c r="BW76" s="944"/>
      <c r="BX76" s="944"/>
      <c r="BY76" s="944"/>
      <c r="BZ76" s="944"/>
      <c r="CA76" s="944"/>
      <c r="CB76" s="944"/>
      <c r="CC76" s="944"/>
      <c r="CD76" s="944"/>
      <c r="CE76" s="944"/>
      <c r="CF76" s="944"/>
      <c r="CG76" s="945"/>
      <c r="CH76" s="940"/>
      <c r="CI76" s="941"/>
      <c r="CJ76" s="941"/>
      <c r="CK76" s="941"/>
      <c r="CL76" s="942"/>
      <c r="CM76" s="940"/>
      <c r="CN76" s="941"/>
      <c r="CO76" s="941"/>
      <c r="CP76" s="941"/>
      <c r="CQ76" s="942"/>
      <c r="CR76" s="940"/>
      <c r="CS76" s="941"/>
      <c r="CT76" s="941"/>
      <c r="CU76" s="941"/>
      <c r="CV76" s="942"/>
      <c r="CW76" s="940"/>
      <c r="CX76" s="941"/>
      <c r="CY76" s="941"/>
      <c r="CZ76" s="941"/>
      <c r="DA76" s="942"/>
      <c r="DB76" s="940"/>
      <c r="DC76" s="941"/>
      <c r="DD76" s="941"/>
      <c r="DE76" s="941"/>
      <c r="DF76" s="942"/>
      <c r="DG76" s="940"/>
      <c r="DH76" s="941"/>
      <c r="DI76" s="941"/>
      <c r="DJ76" s="941"/>
      <c r="DK76" s="942"/>
      <c r="DL76" s="940"/>
      <c r="DM76" s="941"/>
      <c r="DN76" s="941"/>
      <c r="DO76" s="941"/>
      <c r="DP76" s="942"/>
      <c r="DQ76" s="940"/>
      <c r="DR76" s="941"/>
      <c r="DS76" s="941"/>
      <c r="DT76" s="941"/>
      <c r="DU76" s="942"/>
      <c r="DV76" s="937"/>
      <c r="DW76" s="938"/>
      <c r="DX76" s="938"/>
      <c r="DY76" s="938"/>
      <c r="DZ76" s="939"/>
      <c r="EA76" s="246"/>
    </row>
    <row r="77" spans="1:131" s="247" customFormat="1" ht="26.25" customHeight="1">
      <c r="A77" s="261">
        <v>10</v>
      </c>
      <c r="B77" s="953"/>
      <c r="C77" s="954"/>
      <c r="D77" s="954"/>
      <c r="E77" s="954"/>
      <c r="F77" s="954"/>
      <c r="G77" s="954"/>
      <c r="H77" s="954"/>
      <c r="I77" s="954"/>
      <c r="J77" s="954"/>
      <c r="K77" s="954"/>
      <c r="L77" s="954"/>
      <c r="M77" s="954"/>
      <c r="N77" s="954"/>
      <c r="O77" s="954"/>
      <c r="P77" s="955"/>
      <c r="Q77" s="959"/>
      <c r="R77" s="960"/>
      <c r="S77" s="960"/>
      <c r="T77" s="960"/>
      <c r="U77" s="910"/>
      <c r="V77" s="961"/>
      <c r="W77" s="960"/>
      <c r="X77" s="960"/>
      <c r="Y77" s="960"/>
      <c r="Z77" s="910"/>
      <c r="AA77" s="961"/>
      <c r="AB77" s="960"/>
      <c r="AC77" s="960"/>
      <c r="AD77" s="960"/>
      <c r="AE77" s="910"/>
      <c r="AF77" s="961"/>
      <c r="AG77" s="960"/>
      <c r="AH77" s="960"/>
      <c r="AI77" s="960"/>
      <c r="AJ77" s="910"/>
      <c r="AK77" s="961"/>
      <c r="AL77" s="960"/>
      <c r="AM77" s="960"/>
      <c r="AN77" s="960"/>
      <c r="AO77" s="910"/>
      <c r="AP77" s="961"/>
      <c r="AQ77" s="960"/>
      <c r="AR77" s="960"/>
      <c r="AS77" s="960"/>
      <c r="AT77" s="910"/>
      <c r="AU77" s="961"/>
      <c r="AV77" s="960"/>
      <c r="AW77" s="960"/>
      <c r="AX77" s="960"/>
      <c r="AY77" s="910"/>
      <c r="AZ77" s="957"/>
      <c r="BA77" s="957"/>
      <c r="BB77" s="957"/>
      <c r="BC77" s="957"/>
      <c r="BD77" s="958"/>
      <c r="BE77" s="265"/>
      <c r="BF77" s="265"/>
      <c r="BG77" s="265"/>
      <c r="BH77" s="265"/>
      <c r="BI77" s="265"/>
      <c r="BJ77" s="265"/>
      <c r="BK77" s="265"/>
      <c r="BL77" s="265"/>
      <c r="BM77" s="265"/>
      <c r="BN77" s="265"/>
      <c r="BO77" s="265"/>
      <c r="BP77" s="265"/>
      <c r="BQ77" s="262">
        <v>71</v>
      </c>
      <c r="BR77" s="267"/>
      <c r="BS77" s="943"/>
      <c r="BT77" s="944"/>
      <c r="BU77" s="944"/>
      <c r="BV77" s="944"/>
      <c r="BW77" s="944"/>
      <c r="BX77" s="944"/>
      <c r="BY77" s="944"/>
      <c r="BZ77" s="944"/>
      <c r="CA77" s="944"/>
      <c r="CB77" s="944"/>
      <c r="CC77" s="944"/>
      <c r="CD77" s="944"/>
      <c r="CE77" s="944"/>
      <c r="CF77" s="944"/>
      <c r="CG77" s="945"/>
      <c r="CH77" s="940"/>
      <c r="CI77" s="941"/>
      <c r="CJ77" s="941"/>
      <c r="CK77" s="941"/>
      <c r="CL77" s="942"/>
      <c r="CM77" s="940"/>
      <c r="CN77" s="941"/>
      <c r="CO77" s="941"/>
      <c r="CP77" s="941"/>
      <c r="CQ77" s="942"/>
      <c r="CR77" s="940"/>
      <c r="CS77" s="941"/>
      <c r="CT77" s="941"/>
      <c r="CU77" s="941"/>
      <c r="CV77" s="942"/>
      <c r="CW77" s="940"/>
      <c r="CX77" s="941"/>
      <c r="CY77" s="941"/>
      <c r="CZ77" s="941"/>
      <c r="DA77" s="942"/>
      <c r="DB77" s="940"/>
      <c r="DC77" s="941"/>
      <c r="DD77" s="941"/>
      <c r="DE77" s="941"/>
      <c r="DF77" s="942"/>
      <c r="DG77" s="940"/>
      <c r="DH77" s="941"/>
      <c r="DI77" s="941"/>
      <c r="DJ77" s="941"/>
      <c r="DK77" s="942"/>
      <c r="DL77" s="940"/>
      <c r="DM77" s="941"/>
      <c r="DN77" s="941"/>
      <c r="DO77" s="941"/>
      <c r="DP77" s="942"/>
      <c r="DQ77" s="940"/>
      <c r="DR77" s="941"/>
      <c r="DS77" s="941"/>
      <c r="DT77" s="941"/>
      <c r="DU77" s="942"/>
      <c r="DV77" s="937"/>
      <c r="DW77" s="938"/>
      <c r="DX77" s="938"/>
      <c r="DY77" s="938"/>
      <c r="DZ77" s="939"/>
      <c r="EA77" s="246"/>
    </row>
    <row r="78" spans="1:131" s="247" customFormat="1" ht="26.25" customHeight="1">
      <c r="A78" s="261">
        <v>11</v>
      </c>
      <c r="B78" s="953"/>
      <c r="C78" s="954"/>
      <c r="D78" s="954"/>
      <c r="E78" s="954"/>
      <c r="F78" s="954"/>
      <c r="G78" s="954"/>
      <c r="H78" s="954"/>
      <c r="I78" s="954"/>
      <c r="J78" s="954"/>
      <c r="K78" s="954"/>
      <c r="L78" s="954"/>
      <c r="M78" s="954"/>
      <c r="N78" s="954"/>
      <c r="O78" s="954"/>
      <c r="P78" s="955"/>
      <c r="Q78" s="956"/>
      <c r="R78" s="911"/>
      <c r="S78" s="911"/>
      <c r="T78" s="911"/>
      <c r="U78" s="911"/>
      <c r="V78" s="911"/>
      <c r="W78" s="911"/>
      <c r="X78" s="911"/>
      <c r="Y78" s="911"/>
      <c r="Z78" s="911"/>
      <c r="AA78" s="911"/>
      <c r="AB78" s="911"/>
      <c r="AC78" s="911"/>
      <c r="AD78" s="911"/>
      <c r="AE78" s="911"/>
      <c r="AF78" s="911"/>
      <c r="AG78" s="911"/>
      <c r="AH78" s="911"/>
      <c r="AI78" s="911"/>
      <c r="AJ78" s="911"/>
      <c r="AK78" s="911"/>
      <c r="AL78" s="911"/>
      <c r="AM78" s="911"/>
      <c r="AN78" s="911"/>
      <c r="AO78" s="911"/>
      <c r="AP78" s="911"/>
      <c r="AQ78" s="911"/>
      <c r="AR78" s="911"/>
      <c r="AS78" s="911"/>
      <c r="AT78" s="911"/>
      <c r="AU78" s="911"/>
      <c r="AV78" s="911"/>
      <c r="AW78" s="911"/>
      <c r="AX78" s="911"/>
      <c r="AY78" s="911"/>
      <c r="AZ78" s="957"/>
      <c r="BA78" s="957"/>
      <c r="BB78" s="957"/>
      <c r="BC78" s="957"/>
      <c r="BD78" s="958"/>
      <c r="BE78" s="265"/>
      <c r="BF78" s="265"/>
      <c r="BG78" s="265"/>
      <c r="BH78" s="265"/>
      <c r="BI78" s="265"/>
      <c r="BJ78" s="268"/>
      <c r="BK78" s="268"/>
      <c r="BL78" s="268"/>
      <c r="BM78" s="268"/>
      <c r="BN78" s="268"/>
      <c r="BO78" s="265"/>
      <c r="BP78" s="265"/>
      <c r="BQ78" s="262">
        <v>72</v>
      </c>
      <c r="BR78" s="267"/>
      <c r="BS78" s="943"/>
      <c r="BT78" s="944"/>
      <c r="BU78" s="944"/>
      <c r="BV78" s="944"/>
      <c r="BW78" s="944"/>
      <c r="BX78" s="944"/>
      <c r="BY78" s="944"/>
      <c r="BZ78" s="944"/>
      <c r="CA78" s="944"/>
      <c r="CB78" s="944"/>
      <c r="CC78" s="944"/>
      <c r="CD78" s="944"/>
      <c r="CE78" s="944"/>
      <c r="CF78" s="944"/>
      <c r="CG78" s="945"/>
      <c r="CH78" s="940"/>
      <c r="CI78" s="941"/>
      <c r="CJ78" s="941"/>
      <c r="CK78" s="941"/>
      <c r="CL78" s="942"/>
      <c r="CM78" s="940"/>
      <c r="CN78" s="941"/>
      <c r="CO78" s="941"/>
      <c r="CP78" s="941"/>
      <c r="CQ78" s="942"/>
      <c r="CR78" s="940"/>
      <c r="CS78" s="941"/>
      <c r="CT78" s="941"/>
      <c r="CU78" s="941"/>
      <c r="CV78" s="942"/>
      <c r="CW78" s="940"/>
      <c r="CX78" s="941"/>
      <c r="CY78" s="941"/>
      <c r="CZ78" s="941"/>
      <c r="DA78" s="942"/>
      <c r="DB78" s="940"/>
      <c r="DC78" s="941"/>
      <c r="DD78" s="941"/>
      <c r="DE78" s="941"/>
      <c r="DF78" s="942"/>
      <c r="DG78" s="940"/>
      <c r="DH78" s="941"/>
      <c r="DI78" s="941"/>
      <c r="DJ78" s="941"/>
      <c r="DK78" s="942"/>
      <c r="DL78" s="940"/>
      <c r="DM78" s="941"/>
      <c r="DN78" s="941"/>
      <c r="DO78" s="941"/>
      <c r="DP78" s="942"/>
      <c r="DQ78" s="940"/>
      <c r="DR78" s="941"/>
      <c r="DS78" s="941"/>
      <c r="DT78" s="941"/>
      <c r="DU78" s="942"/>
      <c r="DV78" s="937"/>
      <c r="DW78" s="938"/>
      <c r="DX78" s="938"/>
      <c r="DY78" s="938"/>
      <c r="DZ78" s="939"/>
      <c r="EA78" s="246"/>
    </row>
    <row r="79" spans="1:131" s="247" customFormat="1" ht="26.25" customHeight="1">
      <c r="A79" s="261">
        <v>12</v>
      </c>
      <c r="B79" s="953"/>
      <c r="C79" s="954"/>
      <c r="D79" s="954"/>
      <c r="E79" s="954"/>
      <c r="F79" s="954"/>
      <c r="G79" s="954"/>
      <c r="H79" s="954"/>
      <c r="I79" s="954"/>
      <c r="J79" s="954"/>
      <c r="K79" s="954"/>
      <c r="L79" s="954"/>
      <c r="M79" s="954"/>
      <c r="N79" s="954"/>
      <c r="O79" s="954"/>
      <c r="P79" s="955"/>
      <c r="Q79" s="956"/>
      <c r="R79" s="911"/>
      <c r="S79" s="911"/>
      <c r="T79" s="911"/>
      <c r="U79" s="911"/>
      <c r="V79" s="911"/>
      <c r="W79" s="911"/>
      <c r="X79" s="911"/>
      <c r="Y79" s="911"/>
      <c r="Z79" s="911"/>
      <c r="AA79" s="911"/>
      <c r="AB79" s="911"/>
      <c r="AC79" s="911"/>
      <c r="AD79" s="911"/>
      <c r="AE79" s="911"/>
      <c r="AF79" s="911"/>
      <c r="AG79" s="911"/>
      <c r="AH79" s="911"/>
      <c r="AI79" s="911"/>
      <c r="AJ79" s="911"/>
      <c r="AK79" s="911"/>
      <c r="AL79" s="911"/>
      <c r="AM79" s="911"/>
      <c r="AN79" s="911"/>
      <c r="AO79" s="911"/>
      <c r="AP79" s="911"/>
      <c r="AQ79" s="911"/>
      <c r="AR79" s="911"/>
      <c r="AS79" s="911"/>
      <c r="AT79" s="911"/>
      <c r="AU79" s="911"/>
      <c r="AV79" s="911"/>
      <c r="AW79" s="911"/>
      <c r="AX79" s="911"/>
      <c r="AY79" s="911"/>
      <c r="AZ79" s="957"/>
      <c r="BA79" s="957"/>
      <c r="BB79" s="957"/>
      <c r="BC79" s="957"/>
      <c r="BD79" s="958"/>
      <c r="BE79" s="265"/>
      <c r="BF79" s="265"/>
      <c r="BG79" s="265"/>
      <c r="BH79" s="265"/>
      <c r="BI79" s="265"/>
      <c r="BJ79" s="268"/>
      <c r="BK79" s="268"/>
      <c r="BL79" s="268"/>
      <c r="BM79" s="268"/>
      <c r="BN79" s="268"/>
      <c r="BO79" s="265"/>
      <c r="BP79" s="265"/>
      <c r="BQ79" s="262">
        <v>73</v>
      </c>
      <c r="BR79" s="267"/>
      <c r="BS79" s="943"/>
      <c r="BT79" s="944"/>
      <c r="BU79" s="944"/>
      <c r="BV79" s="944"/>
      <c r="BW79" s="944"/>
      <c r="BX79" s="944"/>
      <c r="BY79" s="944"/>
      <c r="BZ79" s="944"/>
      <c r="CA79" s="944"/>
      <c r="CB79" s="944"/>
      <c r="CC79" s="944"/>
      <c r="CD79" s="944"/>
      <c r="CE79" s="944"/>
      <c r="CF79" s="944"/>
      <c r="CG79" s="945"/>
      <c r="CH79" s="940"/>
      <c r="CI79" s="941"/>
      <c r="CJ79" s="941"/>
      <c r="CK79" s="941"/>
      <c r="CL79" s="942"/>
      <c r="CM79" s="940"/>
      <c r="CN79" s="941"/>
      <c r="CO79" s="941"/>
      <c r="CP79" s="941"/>
      <c r="CQ79" s="942"/>
      <c r="CR79" s="940"/>
      <c r="CS79" s="941"/>
      <c r="CT79" s="941"/>
      <c r="CU79" s="941"/>
      <c r="CV79" s="942"/>
      <c r="CW79" s="940"/>
      <c r="CX79" s="941"/>
      <c r="CY79" s="941"/>
      <c r="CZ79" s="941"/>
      <c r="DA79" s="942"/>
      <c r="DB79" s="940"/>
      <c r="DC79" s="941"/>
      <c r="DD79" s="941"/>
      <c r="DE79" s="941"/>
      <c r="DF79" s="942"/>
      <c r="DG79" s="940"/>
      <c r="DH79" s="941"/>
      <c r="DI79" s="941"/>
      <c r="DJ79" s="941"/>
      <c r="DK79" s="942"/>
      <c r="DL79" s="940"/>
      <c r="DM79" s="941"/>
      <c r="DN79" s="941"/>
      <c r="DO79" s="941"/>
      <c r="DP79" s="942"/>
      <c r="DQ79" s="940"/>
      <c r="DR79" s="941"/>
      <c r="DS79" s="941"/>
      <c r="DT79" s="941"/>
      <c r="DU79" s="942"/>
      <c r="DV79" s="937"/>
      <c r="DW79" s="938"/>
      <c r="DX79" s="938"/>
      <c r="DY79" s="938"/>
      <c r="DZ79" s="939"/>
      <c r="EA79" s="246"/>
    </row>
    <row r="80" spans="1:131" s="247" customFormat="1" ht="26.25" customHeight="1">
      <c r="A80" s="261">
        <v>13</v>
      </c>
      <c r="B80" s="953"/>
      <c r="C80" s="954"/>
      <c r="D80" s="954"/>
      <c r="E80" s="954"/>
      <c r="F80" s="954"/>
      <c r="G80" s="954"/>
      <c r="H80" s="954"/>
      <c r="I80" s="954"/>
      <c r="J80" s="954"/>
      <c r="K80" s="954"/>
      <c r="L80" s="954"/>
      <c r="M80" s="954"/>
      <c r="N80" s="954"/>
      <c r="O80" s="954"/>
      <c r="P80" s="955"/>
      <c r="Q80" s="956"/>
      <c r="R80" s="911"/>
      <c r="S80" s="911"/>
      <c r="T80" s="911"/>
      <c r="U80" s="911"/>
      <c r="V80" s="911"/>
      <c r="W80" s="911"/>
      <c r="X80" s="911"/>
      <c r="Y80" s="911"/>
      <c r="Z80" s="911"/>
      <c r="AA80" s="911"/>
      <c r="AB80" s="911"/>
      <c r="AC80" s="911"/>
      <c r="AD80" s="911"/>
      <c r="AE80" s="911"/>
      <c r="AF80" s="911"/>
      <c r="AG80" s="911"/>
      <c r="AH80" s="911"/>
      <c r="AI80" s="911"/>
      <c r="AJ80" s="911"/>
      <c r="AK80" s="911"/>
      <c r="AL80" s="911"/>
      <c r="AM80" s="911"/>
      <c r="AN80" s="911"/>
      <c r="AO80" s="911"/>
      <c r="AP80" s="911"/>
      <c r="AQ80" s="911"/>
      <c r="AR80" s="911"/>
      <c r="AS80" s="911"/>
      <c r="AT80" s="911"/>
      <c r="AU80" s="911"/>
      <c r="AV80" s="911"/>
      <c r="AW80" s="911"/>
      <c r="AX80" s="911"/>
      <c r="AY80" s="911"/>
      <c r="AZ80" s="957"/>
      <c r="BA80" s="957"/>
      <c r="BB80" s="957"/>
      <c r="BC80" s="957"/>
      <c r="BD80" s="958"/>
      <c r="BE80" s="265"/>
      <c r="BF80" s="265"/>
      <c r="BG80" s="265"/>
      <c r="BH80" s="265"/>
      <c r="BI80" s="265"/>
      <c r="BJ80" s="265"/>
      <c r="BK80" s="265"/>
      <c r="BL80" s="265"/>
      <c r="BM80" s="265"/>
      <c r="BN80" s="265"/>
      <c r="BO80" s="265"/>
      <c r="BP80" s="265"/>
      <c r="BQ80" s="262">
        <v>74</v>
      </c>
      <c r="BR80" s="267"/>
      <c r="BS80" s="943"/>
      <c r="BT80" s="944"/>
      <c r="BU80" s="944"/>
      <c r="BV80" s="944"/>
      <c r="BW80" s="944"/>
      <c r="BX80" s="944"/>
      <c r="BY80" s="944"/>
      <c r="BZ80" s="944"/>
      <c r="CA80" s="944"/>
      <c r="CB80" s="944"/>
      <c r="CC80" s="944"/>
      <c r="CD80" s="944"/>
      <c r="CE80" s="944"/>
      <c r="CF80" s="944"/>
      <c r="CG80" s="945"/>
      <c r="CH80" s="940"/>
      <c r="CI80" s="941"/>
      <c r="CJ80" s="941"/>
      <c r="CK80" s="941"/>
      <c r="CL80" s="942"/>
      <c r="CM80" s="940"/>
      <c r="CN80" s="941"/>
      <c r="CO80" s="941"/>
      <c r="CP80" s="941"/>
      <c r="CQ80" s="942"/>
      <c r="CR80" s="940"/>
      <c r="CS80" s="941"/>
      <c r="CT80" s="941"/>
      <c r="CU80" s="941"/>
      <c r="CV80" s="942"/>
      <c r="CW80" s="940"/>
      <c r="CX80" s="941"/>
      <c r="CY80" s="941"/>
      <c r="CZ80" s="941"/>
      <c r="DA80" s="942"/>
      <c r="DB80" s="940"/>
      <c r="DC80" s="941"/>
      <c r="DD80" s="941"/>
      <c r="DE80" s="941"/>
      <c r="DF80" s="942"/>
      <c r="DG80" s="940"/>
      <c r="DH80" s="941"/>
      <c r="DI80" s="941"/>
      <c r="DJ80" s="941"/>
      <c r="DK80" s="942"/>
      <c r="DL80" s="940"/>
      <c r="DM80" s="941"/>
      <c r="DN80" s="941"/>
      <c r="DO80" s="941"/>
      <c r="DP80" s="942"/>
      <c r="DQ80" s="940"/>
      <c r="DR80" s="941"/>
      <c r="DS80" s="941"/>
      <c r="DT80" s="941"/>
      <c r="DU80" s="942"/>
      <c r="DV80" s="937"/>
      <c r="DW80" s="938"/>
      <c r="DX80" s="938"/>
      <c r="DY80" s="938"/>
      <c r="DZ80" s="939"/>
      <c r="EA80" s="246"/>
    </row>
    <row r="81" spans="1:131" s="247" customFormat="1" ht="26.25" customHeight="1">
      <c r="A81" s="261">
        <v>14</v>
      </c>
      <c r="B81" s="953"/>
      <c r="C81" s="954"/>
      <c r="D81" s="954"/>
      <c r="E81" s="954"/>
      <c r="F81" s="954"/>
      <c r="G81" s="954"/>
      <c r="H81" s="954"/>
      <c r="I81" s="954"/>
      <c r="J81" s="954"/>
      <c r="K81" s="954"/>
      <c r="L81" s="954"/>
      <c r="M81" s="954"/>
      <c r="N81" s="954"/>
      <c r="O81" s="954"/>
      <c r="P81" s="955"/>
      <c r="Q81" s="956"/>
      <c r="R81" s="911"/>
      <c r="S81" s="911"/>
      <c r="T81" s="911"/>
      <c r="U81" s="911"/>
      <c r="V81" s="911"/>
      <c r="W81" s="911"/>
      <c r="X81" s="911"/>
      <c r="Y81" s="911"/>
      <c r="Z81" s="911"/>
      <c r="AA81" s="911"/>
      <c r="AB81" s="911"/>
      <c r="AC81" s="911"/>
      <c r="AD81" s="911"/>
      <c r="AE81" s="911"/>
      <c r="AF81" s="911"/>
      <c r="AG81" s="911"/>
      <c r="AH81" s="911"/>
      <c r="AI81" s="911"/>
      <c r="AJ81" s="911"/>
      <c r="AK81" s="911"/>
      <c r="AL81" s="911"/>
      <c r="AM81" s="911"/>
      <c r="AN81" s="911"/>
      <c r="AO81" s="911"/>
      <c r="AP81" s="911"/>
      <c r="AQ81" s="911"/>
      <c r="AR81" s="911"/>
      <c r="AS81" s="911"/>
      <c r="AT81" s="911"/>
      <c r="AU81" s="911"/>
      <c r="AV81" s="911"/>
      <c r="AW81" s="911"/>
      <c r="AX81" s="911"/>
      <c r="AY81" s="911"/>
      <c r="AZ81" s="957"/>
      <c r="BA81" s="957"/>
      <c r="BB81" s="957"/>
      <c r="BC81" s="957"/>
      <c r="BD81" s="958"/>
      <c r="BE81" s="265"/>
      <c r="BF81" s="265"/>
      <c r="BG81" s="265"/>
      <c r="BH81" s="265"/>
      <c r="BI81" s="265"/>
      <c r="BJ81" s="265"/>
      <c r="BK81" s="265"/>
      <c r="BL81" s="265"/>
      <c r="BM81" s="265"/>
      <c r="BN81" s="265"/>
      <c r="BO81" s="265"/>
      <c r="BP81" s="265"/>
      <c r="BQ81" s="262">
        <v>75</v>
      </c>
      <c r="BR81" s="267"/>
      <c r="BS81" s="943"/>
      <c r="BT81" s="944"/>
      <c r="BU81" s="944"/>
      <c r="BV81" s="944"/>
      <c r="BW81" s="944"/>
      <c r="BX81" s="944"/>
      <c r="BY81" s="944"/>
      <c r="BZ81" s="944"/>
      <c r="CA81" s="944"/>
      <c r="CB81" s="944"/>
      <c r="CC81" s="944"/>
      <c r="CD81" s="944"/>
      <c r="CE81" s="944"/>
      <c r="CF81" s="944"/>
      <c r="CG81" s="945"/>
      <c r="CH81" s="940"/>
      <c r="CI81" s="941"/>
      <c r="CJ81" s="941"/>
      <c r="CK81" s="941"/>
      <c r="CL81" s="942"/>
      <c r="CM81" s="940"/>
      <c r="CN81" s="941"/>
      <c r="CO81" s="941"/>
      <c r="CP81" s="941"/>
      <c r="CQ81" s="942"/>
      <c r="CR81" s="940"/>
      <c r="CS81" s="941"/>
      <c r="CT81" s="941"/>
      <c r="CU81" s="941"/>
      <c r="CV81" s="942"/>
      <c r="CW81" s="940"/>
      <c r="CX81" s="941"/>
      <c r="CY81" s="941"/>
      <c r="CZ81" s="941"/>
      <c r="DA81" s="942"/>
      <c r="DB81" s="940"/>
      <c r="DC81" s="941"/>
      <c r="DD81" s="941"/>
      <c r="DE81" s="941"/>
      <c r="DF81" s="942"/>
      <c r="DG81" s="940"/>
      <c r="DH81" s="941"/>
      <c r="DI81" s="941"/>
      <c r="DJ81" s="941"/>
      <c r="DK81" s="942"/>
      <c r="DL81" s="940"/>
      <c r="DM81" s="941"/>
      <c r="DN81" s="941"/>
      <c r="DO81" s="941"/>
      <c r="DP81" s="942"/>
      <c r="DQ81" s="940"/>
      <c r="DR81" s="941"/>
      <c r="DS81" s="941"/>
      <c r="DT81" s="941"/>
      <c r="DU81" s="942"/>
      <c r="DV81" s="937"/>
      <c r="DW81" s="938"/>
      <c r="DX81" s="938"/>
      <c r="DY81" s="938"/>
      <c r="DZ81" s="939"/>
      <c r="EA81" s="246"/>
    </row>
    <row r="82" spans="1:131" s="247" customFormat="1" ht="26.25" customHeight="1">
      <c r="A82" s="261">
        <v>15</v>
      </c>
      <c r="B82" s="953"/>
      <c r="C82" s="954"/>
      <c r="D82" s="954"/>
      <c r="E82" s="954"/>
      <c r="F82" s="954"/>
      <c r="G82" s="954"/>
      <c r="H82" s="954"/>
      <c r="I82" s="954"/>
      <c r="J82" s="954"/>
      <c r="K82" s="954"/>
      <c r="L82" s="954"/>
      <c r="M82" s="954"/>
      <c r="N82" s="954"/>
      <c r="O82" s="954"/>
      <c r="P82" s="955"/>
      <c r="Q82" s="956"/>
      <c r="R82" s="911"/>
      <c r="S82" s="911"/>
      <c r="T82" s="911"/>
      <c r="U82" s="911"/>
      <c r="V82" s="911"/>
      <c r="W82" s="911"/>
      <c r="X82" s="911"/>
      <c r="Y82" s="911"/>
      <c r="Z82" s="911"/>
      <c r="AA82" s="911"/>
      <c r="AB82" s="911"/>
      <c r="AC82" s="911"/>
      <c r="AD82" s="911"/>
      <c r="AE82" s="911"/>
      <c r="AF82" s="911"/>
      <c r="AG82" s="911"/>
      <c r="AH82" s="911"/>
      <c r="AI82" s="911"/>
      <c r="AJ82" s="911"/>
      <c r="AK82" s="911"/>
      <c r="AL82" s="911"/>
      <c r="AM82" s="911"/>
      <c r="AN82" s="911"/>
      <c r="AO82" s="911"/>
      <c r="AP82" s="911"/>
      <c r="AQ82" s="911"/>
      <c r="AR82" s="911"/>
      <c r="AS82" s="911"/>
      <c r="AT82" s="911"/>
      <c r="AU82" s="911"/>
      <c r="AV82" s="911"/>
      <c r="AW82" s="911"/>
      <c r="AX82" s="911"/>
      <c r="AY82" s="911"/>
      <c r="AZ82" s="957"/>
      <c r="BA82" s="957"/>
      <c r="BB82" s="957"/>
      <c r="BC82" s="957"/>
      <c r="BD82" s="958"/>
      <c r="BE82" s="265"/>
      <c r="BF82" s="265"/>
      <c r="BG82" s="265"/>
      <c r="BH82" s="265"/>
      <c r="BI82" s="265"/>
      <c r="BJ82" s="265"/>
      <c r="BK82" s="265"/>
      <c r="BL82" s="265"/>
      <c r="BM82" s="265"/>
      <c r="BN82" s="265"/>
      <c r="BO82" s="265"/>
      <c r="BP82" s="265"/>
      <c r="BQ82" s="262">
        <v>76</v>
      </c>
      <c r="BR82" s="267"/>
      <c r="BS82" s="943"/>
      <c r="BT82" s="944"/>
      <c r="BU82" s="944"/>
      <c r="BV82" s="944"/>
      <c r="BW82" s="944"/>
      <c r="BX82" s="944"/>
      <c r="BY82" s="944"/>
      <c r="BZ82" s="944"/>
      <c r="CA82" s="944"/>
      <c r="CB82" s="944"/>
      <c r="CC82" s="944"/>
      <c r="CD82" s="944"/>
      <c r="CE82" s="944"/>
      <c r="CF82" s="944"/>
      <c r="CG82" s="945"/>
      <c r="CH82" s="940"/>
      <c r="CI82" s="941"/>
      <c r="CJ82" s="941"/>
      <c r="CK82" s="941"/>
      <c r="CL82" s="942"/>
      <c r="CM82" s="940"/>
      <c r="CN82" s="941"/>
      <c r="CO82" s="941"/>
      <c r="CP82" s="941"/>
      <c r="CQ82" s="942"/>
      <c r="CR82" s="940"/>
      <c r="CS82" s="941"/>
      <c r="CT82" s="941"/>
      <c r="CU82" s="941"/>
      <c r="CV82" s="942"/>
      <c r="CW82" s="940"/>
      <c r="CX82" s="941"/>
      <c r="CY82" s="941"/>
      <c r="CZ82" s="941"/>
      <c r="DA82" s="942"/>
      <c r="DB82" s="940"/>
      <c r="DC82" s="941"/>
      <c r="DD82" s="941"/>
      <c r="DE82" s="941"/>
      <c r="DF82" s="942"/>
      <c r="DG82" s="940"/>
      <c r="DH82" s="941"/>
      <c r="DI82" s="941"/>
      <c r="DJ82" s="941"/>
      <c r="DK82" s="942"/>
      <c r="DL82" s="940"/>
      <c r="DM82" s="941"/>
      <c r="DN82" s="941"/>
      <c r="DO82" s="941"/>
      <c r="DP82" s="942"/>
      <c r="DQ82" s="940"/>
      <c r="DR82" s="941"/>
      <c r="DS82" s="941"/>
      <c r="DT82" s="941"/>
      <c r="DU82" s="942"/>
      <c r="DV82" s="937"/>
      <c r="DW82" s="938"/>
      <c r="DX82" s="938"/>
      <c r="DY82" s="938"/>
      <c r="DZ82" s="939"/>
      <c r="EA82" s="246"/>
    </row>
    <row r="83" spans="1:131" s="247" customFormat="1" ht="26.25" customHeight="1">
      <c r="A83" s="261">
        <v>16</v>
      </c>
      <c r="B83" s="953"/>
      <c r="C83" s="954"/>
      <c r="D83" s="954"/>
      <c r="E83" s="954"/>
      <c r="F83" s="954"/>
      <c r="G83" s="954"/>
      <c r="H83" s="954"/>
      <c r="I83" s="954"/>
      <c r="J83" s="954"/>
      <c r="K83" s="954"/>
      <c r="L83" s="954"/>
      <c r="M83" s="954"/>
      <c r="N83" s="954"/>
      <c r="O83" s="954"/>
      <c r="P83" s="955"/>
      <c r="Q83" s="956"/>
      <c r="R83" s="911"/>
      <c r="S83" s="911"/>
      <c r="T83" s="911"/>
      <c r="U83" s="911"/>
      <c r="V83" s="911"/>
      <c r="W83" s="911"/>
      <c r="X83" s="911"/>
      <c r="Y83" s="911"/>
      <c r="Z83" s="911"/>
      <c r="AA83" s="911"/>
      <c r="AB83" s="911"/>
      <c r="AC83" s="911"/>
      <c r="AD83" s="911"/>
      <c r="AE83" s="911"/>
      <c r="AF83" s="911"/>
      <c r="AG83" s="911"/>
      <c r="AH83" s="911"/>
      <c r="AI83" s="911"/>
      <c r="AJ83" s="911"/>
      <c r="AK83" s="911"/>
      <c r="AL83" s="911"/>
      <c r="AM83" s="911"/>
      <c r="AN83" s="911"/>
      <c r="AO83" s="911"/>
      <c r="AP83" s="911"/>
      <c r="AQ83" s="911"/>
      <c r="AR83" s="911"/>
      <c r="AS83" s="911"/>
      <c r="AT83" s="911"/>
      <c r="AU83" s="911"/>
      <c r="AV83" s="911"/>
      <c r="AW83" s="911"/>
      <c r="AX83" s="911"/>
      <c r="AY83" s="911"/>
      <c r="AZ83" s="957"/>
      <c r="BA83" s="957"/>
      <c r="BB83" s="957"/>
      <c r="BC83" s="957"/>
      <c r="BD83" s="958"/>
      <c r="BE83" s="265"/>
      <c r="BF83" s="265"/>
      <c r="BG83" s="265"/>
      <c r="BH83" s="265"/>
      <c r="BI83" s="265"/>
      <c r="BJ83" s="265"/>
      <c r="BK83" s="265"/>
      <c r="BL83" s="265"/>
      <c r="BM83" s="265"/>
      <c r="BN83" s="265"/>
      <c r="BO83" s="265"/>
      <c r="BP83" s="265"/>
      <c r="BQ83" s="262">
        <v>77</v>
      </c>
      <c r="BR83" s="267"/>
      <c r="BS83" s="943"/>
      <c r="BT83" s="944"/>
      <c r="BU83" s="944"/>
      <c r="BV83" s="944"/>
      <c r="BW83" s="944"/>
      <c r="BX83" s="944"/>
      <c r="BY83" s="944"/>
      <c r="BZ83" s="944"/>
      <c r="CA83" s="944"/>
      <c r="CB83" s="944"/>
      <c r="CC83" s="944"/>
      <c r="CD83" s="944"/>
      <c r="CE83" s="944"/>
      <c r="CF83" s="944"/>
      <c r="CG83" s="945"/>
      <c r="CH83" s="940"/>
      <c r="CI83" s="941"/>
      <c r="CJ83" s="941"/>
      <c r="CK83" s="941"/>
      <c r="CL83" s="942"/>
      <c r="CM83" s="940"/>
      <c r="CN83" s="941"/>
      <c r="CO83" s="941"/>
      <c r="CP83" s="941"/>
      <c r="CQ83" s="942"/>
      <c r="CR83" s="940"/>
      <c r="CS83" s="941"/>
      <c r="CT83" s="941"/>
      <c r="CU83" s="941"/>
      <c r="CV83" s="942"/>
      <c r="CW83" s="940"/>
      <c r="CX83" s="941"/>
      <c r="CY83" s="941"/>
      <c r="CZ83" s="941"/>
      <c r="DA83" s="942"/>
      <c r="DB83" s="940"/>
      <c r="DC83" s="941"/>
      <c r="DD83" s="941"/>
      <c r="DE83" s="941"/>
      <c r="DF83" s="942"/>
      <c r="DG83" s="940"/>
      <c r="DH83" s="941"/>
      <c r="DI83" s="941"/>
      <c r="DJ83" s="941"/>
      <c r="DK83" s="942"/>
      <c r="DL83" s="940"/>
      <c r="DM83" s="941"/>
      <c r="DN83" s="941"/>
      <c r="DO83" s="941"/>
      <c r="DP83" s="942"/>
      <c r="DQ83" s="940"/>
      <c r="DR83" s="941"/>
      <c r="DS83" s="941"/>
      <c r="DT83" s="941"/>
      <c r="DU83" s="942"/>
      <c r="DV83" s="937"/>
      <c r="DW83" s="938"/>
      <c r="DX83" s="938"/>
      <c r="DY83" s="938"/>
      <c r="DZ83" s="939"/>
      <c r="EA83" s="246"/>
    </row>
    <row r="84" spans="1:131" s="247" customFormat="1" ht="26.25" customHeight="1">
      <c r="A84" s="261">
        <v>17</v>
      </c>
      <c r="B84" s="953"/>
      <c r="C84" s="954"/>
      <c r="D84" s="954"/>
      <c r="E84" s="954"/>
      <c r="F84" s="954"/>
      <c r="G84" s="954"/>
      <c r="H84" s="954"/>
      <c r="I84" s="954"/>
      <c r="J84" s="954"/>
      <c r="K84" s="954"/>
      <c r="L84" s="954"/>
      <c r="M84" s="954"/>
      <c r="N84" s="954"/>
      <c r="O84" s="954"/>
      <c r="P84" s="955"/>
      <c r="Q84" s="956"/>
      <c r="R84" s="911"/>
      <c r="S84" s="911"/>
      <c r="T84" s="911"/>
      <c r="U84" s="911"/>
      <c r="V84" s="911"/>
      <c r="W84" s="911"/>
      <c r="X84" s="911"/>
      <c r="Y84" s="911"/>
      <c r="Z84" s="911"/>
      <c r="AA84" s="911"/>
      <c r="AB84" s="911"/>
      <c r="AC84" s="911"/>
      <c r="AD84" s="911"/>
      <c r="AE84" s="911"/>
      <c r="AF84" s="911"/>
      <c r="AG84" s="911"/>
      <c r="AH84" s="911"/>
      <c r="AI84" s="911"/>
      <c r="AJ84" s="911"/>
      <c r="AK84" s="911"/>
      <c r="AL84" s="911"/>
      <c r="AM84" s="911"/>
      <c r="AN84" s="911"/>
      <c r="AO84" s="911"/>
      <c r="AP84" s="911"/>
      <c r="AQ84" s="911"/>
      <c r="AR84" s="911"/>
      <c r="AS84" s="911"/>
      <c r="AT84" s="911"/>
      <c r="AU84" s="911"/>
      <c r="AV84" s="911"/>
      <c r="AW84" s="911"/>
      <c r="AX84" s="911"/>
      <c r="AY84" s="911"/>
      <c r="AZ84" s="957"/>
      <c r="BA84" s="957"/>
      <c r="BB84" s="957"/>
      <c r="BC84" s="957"/>
      <c r="BD84" s="958"/>
      <c r="BE84" s="265"/>
      <c r="BF84" s="265"/>
      <c r="BG84" s="265"/>
      <c r="BH84" s="265"/>
      <c r="BI84" s="265"/>
      <c r="BJ84" s="265"/>
      <c r="BK84" s="265"/>
      <c r="BL84" s="265"/>
      <c r="BM84" s="265"/>
      <c r="BN84" s="265"/>
      <c r="BO84" s="265"/>
      <c r="BP84" s="265"/>
      <c r="BQ84" s="262">
        <v>78</v>
      </c>
      <c r="BR84" s="267"/>
      <c r="BS84" s="943"/>
      <c r="BT84" s="944"/>
      <c r="BU84" s="944"/>
      <c r="BV84" s="944"/>
      <c r="BW84" s="944"/>
      <c r="BX84" s="944"/>
      <c r="BY84" s="944"/>
      <c r="BZ84" s="944"/>
      <c r="CA84" s="944"/>
      <c r="CB84" s="944"/>
      <c r="CC84" s="944"/>
      <c r="CD84" s="944"/>
      <c r="CE84" s="944"/>
      <c r="CF84" s="944"/>
      <c r="CG84" s="945"/>
      <c r="CH84" s="940"/>
      <c r="CI84" s="941"/>
      <c r="CJ84" s="941"/>
      <c r="CK84" s="941"/>
      <c r="CL84" s="942"/>
      <c r="CM84" s="940"/>
      <c r="CN84" s="941"/>
      <c r="CO84" s="941"/>
      <c r="CP84" s="941"/>
      <c r="CQ84" s="942"/>
      <c r="CR84" s="940"/>
      <c r="CS84" s="941"/>
      <c r="CT84" s="941"/>
      <c r="CU84" s="941"/>
      <c r="CV84" s="942"/>
      <c r="CW84" s="940"/>
      <c r="CX84" s="941"/>
      <c r="CY84" s="941"/>
      <c r="CZ84" s="941"/>
      <c r="DA84" s="942"/>
      <c r="DB84" s="940"/>
      <c r="DC84" s="941"/>
      <c r="DD84" s="941"/>
      <c r="DE84" s="941"/>
      <c r="DF84" s="942"/>
      <c r="DG84" s="940"/>
      <c r="DH84" s="941"/>
      <c r="DI84" s="941"/>
      <c r="DJ84" s="941"/>
      <c r="DK84" s="942"/>
      <c r="DL84" s="940"/>
      <c r="DM84" s="941"/>
      <c r="DN84" s="941"/>
      <c r="DO84" s="941"/>
      <c r="DP84" s="942"/>
      <c r="DQ84" s="940"/>
      <c r="DR84" s="941"/>
      <c r="DS84" s="941"/>
      <c r="DT84" s="941"/>
      <c r="DU84" s="942"/>
      <c r="DV84" s="937"/>
      <c r="DW84" s="938"/>
      <c r="DX84" s="938"/>
      <c r="DY84" s="938"/>
      <c r="DZ84" s="939"/>
      <c r="EA84" s="246"/>
    </row>
    <row r="85" spans="1:131" s="247" customFormat="1" ht="26.25" customHeight="1">
      <c r="A85" s="261">
        <v>18</v>
      </c>
      <c r="B85" s="953"/>
      <c r="C85" s="954"/>
      <c r="D85" s="954"/>
      <c r="E85" s="954"/>
      <c r="F85" s="954"/>
      <c r="G85" s="954"/>
      <c r="H85" s="954"/>
      <c r="I85" s="954"/>
      <c r="J85" s="954"/>
      <c r="K85" s="954"/>
      <c r="L85" s="954"/>
      <c r="M85" s="954"/>
      <c r="N85" s="954"/>
      <c r="O85" s="954"/>
      <c r="P85" s="955"/>
      <c r="Q85" s="956"/>
      <c r="R85" s="911"/>
      <c r="S85" s="911"/>
      <c r="T85" s="911"/>
      <c r="U85" s="911"/>
      <c r="V85" s="911"/>
      <c r="W85" s="911"/>
      <c r="X85" s="911"/>
      <c r="Y85" s="911"/>
      <c r="Z85" s="911"/>
      <c r="AA85" s="911"/>
      <c r="AB85" s="911"/>
      <c r="AC85" s="911"/>
      <c r="AD85" s="911"/>
      <c r="AE85" s="911"/>
      <c r="AF85" s="911"/>
      <c r="AG85" s="911"/>
      <c r="AH85" s="911"/>
      <c r="AI85" s="911"/>
      <c r="AJ85" s="911"/>
      <c r="AK85" s="911"/>
      <c r="AL85" s="911"/>
      <c r="AM85" s="911"/>
      <c r="AN85" s="911"/>
      <c r="AO85" s="911"/>
      <c r="AP85" s="911"/>
      <c r="AQ85" s="911"/>
      <c r="AR85" s="911"/>
      <c r="AS85" s="911"/>
      <c r="AT85" s="911"/>
      <c r="AU85" s="911"/>
      <c r="AV85" s="911"/>
      <c r="AW85" s="911"/>
      <c r="AX85" s="911"/>
      <c r="AY85" s="911"/>
      <c r="AZ85" s="957"/>
      <c r="BA85" s="957"/>
      <c r="BB85" s="957"/>
      <c r="BC85" s="957"/>
      <c r="BD85" s="958"/>
      <c r="BE85" s="265"/>
      <c r="BF85" s="265"/>
      <c r="BG85" s="265"/>
      <c r="BH85" s="265"/>
      <c r="BI85" s="265"/>
      <c r="BJ85" s="265"/>
      <c r="BK85" s="265"/>
      <c r="BL85" s="265"/>
      <c r="BM85" s="265"/>
      <c r="BN85" s="265"/>
      <c r="BO85" s="265"/>
      <c r="BP85" s="265"/>
      <c r="BQ85" s="262">
        <v>79</v>
      </c>
      <c r="BR85" s="267"/>
      <c r="BS85" s="943"/>
      <c r="BT85" s="944"/>
      <c r="BU85" s="944"/>
      <c r="BV85" s="944"/>
      <c r="BW85" s="944"/>
      <c r="BX85" s="944"/>
      <c r="BY85" s="944"/>
      <c r="BZ85" s="944"/>
      <c r="CA85" s="944"/>
      <c r="CB85" s="944"/>
      <c r="CC85" s="944"/>
      <c r="CD85" s="944"/>
      <c r="CE85" s="944"/>
      <c r="CF85" s="944"/>
      <c r="CG85" s="945"/>
      <c r="CH85" s="940"/>
      <c r="CI85" s="941"/>
      <c r="CJ85" s="941"/>
      <c r="CK85" s="941"/>
      <c r="CL85" s="942"/>
      <c r="CM85" s="940"/>
      <c r="CN85" s="941"/>
      <c r="CO85" s="941"/>
      <c r="CP85" s="941"/>
      <c r="CQ85" s="942"/>
      <c r="CR85" s="940"/>
      <c r="CS85" s="941"/>
      <c r="CT85" s="941"/>
      <c r="CU85" s="941"/>
      <c r="CV85" s="942"/>
      <c r="CW85" s="940"/>
      <c r="CX85" s="941"/>
      <c r="CY85" s="941"/>
      <c r="CZ85" s="941"/>
      <c r="DA85" s="942"/>
      <c r="DB85" s="940"/>
      <c r="DC85" s="941"/>
      <c r="DD85" s="941"/>
      <c r="DE85" s="941"/>
      <c r="DF85" s="942"/>
      <c r="DG85" s="940"/>
      <c r="DH85" s="941"/>
      <c r="DI85" s="941"/>
      <c r="DJ85" s="941"/>
      <c r="DK85" s="942"/>
      <c r="DL85" s="940"/>
      <c r="DM85" s="941"/>
      <c r="DN85" s="941"/>
      <c r="DO85" s="941"/>
      <c r="DP85" s="942"/>
      <c r="DQ85" s="940"/>
      <c r="DR85" s="941"/>
      <c r="DS85" s="941"/>
      <c r="DT85" s="941"/>
      <c r="DU85" s="942"/>
      <c r="DV85" s="937"/>
      <c r="DW85" s="938"/>
      <c r="DX85" s="938"/>
      <c r="DY85" s="938"/>
      <c r="DZ85" s="939"/>
      <c r="EA85" s="246"/>
    </row>
    <row r="86" spans="1:131" s="247" customFormat="1" ht="26.25" customHeight="1">
      <c r="A86" s="261">
        <v>19</v>
      </c>
      <c r="B86" s="953"/>
      <c r="C86" s="954"/>
      <c r="D86" s="954"/>
      <c r="E86" s="954"/>
      <c r="F86" s="954"/>
      <c r="G86" s="954"/>
      <c r="H86" s="954"/>
      <c r="I86" s="954"/>
      <c r="J86" s="954"/>
      <c r="K86" s="954"/>
      <c r="L86" s="954"/>
      <c r="M86" s="954"/>
      <c r="N86" s="954"/>
      <c r="O86" s="954"/>
      <c r="P86" s="955"/>
      <c r="Q86" s="956"/>
      <c r="R86" s="911"/>
      <c r="S86" s="911"/>
      <c r="T86" s="911"/>
      <c r="U86" s="911"/>
      <c r="V86" s="911"/>
      <c r="W86" s="911"/>
      <c r="X86" s="911"/>
      <c r="Y86" s="911"/>
      <c r="Z86" s="911"/>
      <c r="AA86" s="911"/>
      <c r="AB86" s="911"/>
      <c r="AC86" s="911"/>
      <c r="AD86" s="911"/>
      <c r="AE86" s="911"/>
      <c r="AF86" s="911"/>
      <c r="AG86" s="911"/>
      <c r="AH86" s="911"/>
      <c r="AI86" s="911"/>
      <c r="AJ86" s="911"/>
      <c r="AK86" s="911"/>
      <c r="AL86" s="911"/>
      <c r="AM86" s="911"/>
      <c r="AN86" s="911"/>
      <c r="AO86" s="911"/>
      <c r="AP86" s="911"/>
      <c r="AQ86" s="911"/>
      <c r="AR86" s="911"/>
      <c r="AS86" s="911"/>
      <c r="AT86" s="911"/>
      <c r="AU86" s="911"/>
      <c r="AV86" s="911"/>
      <c r="AW86" s="911"/>
      <c r="AX86" s="911"/>
      <c r="AY86" s="911"/>
      <c r="AZ86" s="957"/>
      <c r="BA86" s="957"/>
      <c r="BB86" s="957"/>
      <c r="BC86" s="957"/>
      <c r="BD86" s="958"/>
      <c r="BE86" s="265"/>
      <c r="BF86" s="265"/>
      <c r="BG86" s="265"/>
      <c r="BH86" s="265"/>
      <c r="BI86" s="265"/>
      <c r="BJ86" s="265"/>
      <c r="BK86" s="265"/>
      <c r="BL86" s="265"/>
      <c r="BM86" s="265"/>
      <c r="BN86" s="265"/>
      <c r="BO86" s="265"/>
      <c r="BP86" s="265"/>
      <c r="BQ86" s="262">
        <v>80</v>
      </c>
      <c r="BR86" s="267"/>
      <c r="BS86" s="943"/>
      <c r="BT86" s="944"/>
      <c r="BU86" s="944"/>
      <c r="BV86" s="944"/>
      <c r="BW86" s="944"/>
      <c r="BX86" s="944"/>
      <c r="BY86" s="944"/>
      <c r="BZ86" s="944"/>
      <c r="CA86" s="944"/>
      <c r="CB86" s="944"/>
      <c r="CC86" s="944"/>
      <c r="CD86" s="944"/>
      <c r="CE86" s="944"/>
      <c r="CF86" s="944"/>
      <c r="CG86" s="945"/>
      <c r="CH86" s="940"/>
      <c r="CI86" s="941"/>
      <c r="CJ86" s="941"/>
      <c r="CK86" s="941"/>
      <c r="CL86" s="942"/>
      <c r="CM86" s="940"/>
      <c r="CN86" s="941"/>
      <c r="CO86" s="941"/>
      <c r="CP86" s="941"/>
      <c r="CQ86" s="942"/>
      <c r="CR86" s="940"/>
      <c r="CS86" s="941"/>
      <c r="CT86" s="941"/>
      <c r="CU86" s="941"/>
      <c r="CV86" s="942"/>
      <c r="CW86" s="940"/>
      <c r="CX86" s="941"/>
      <c r="CY86" s="941"/>
      <c r="CZ86" s="941"/>
      <c r="DA86" s="942"/>
      <c r="DB86" s="940"/>
      <c r="DC86" s="941"/>
      <c r="DD86" s="941"/>
      <c r="DE86" s="941"/>
      <c r="DF86" s="942"/>
      <c r="DG86" s="940"/>
      <c r="DH86" s="941"/>
      <c r="DI86" s="941"/>
      <c r="DJ86" s="941"/>
      <c r="DK86" s="942"/>
      <c r="DL86" s="940"/>
      <c r="DM86" s="941"/>
      <c r="DN86" s="941"/>
      <c r="DO86" s="941"/>
      <c r="DP86" s="942"/>
      <c r="DQ86" s="940"/>
      <c r="DR86" s="941"/>
      <c r="DS86" s="941"/>
      <c r="DT86" s="941"/>
      <c r="DU86" s="942"/>
      <c r="DV86" s="937"/>
      <c r="DW86" s="938"/>
      <c r="DX86" s="938"/>
      <c r="DY86" s="938"/>
      <c r="DZ86" s="939"/>
      <c r="EA86" s="246"/>
    </row>
    <row r="87" spans="1:131" s="247" customFormat="1" ht="26.25" customHeight="1">
      <c r="A87" s="269">
        <v>20</v>
      </c>
      <c r="B87" s="962"/>
      <c r="C87" s="963"/>
      <c r="D87" s="963"/>
      <c r="E87" s="963"/>
      <c r="F87" s="963"/>
      <c r="G87" s="963"/>
      <c r="H87" s="963"/>
      <c r="I87" s="963"/>
      <c r="J87" s="963"/>
      <c r="K87" s="963"/>
      <c r="L87" s="963"/>
      <c r="M87" s="963"/>
      <c r="N87" s="963"/>
      <c r="O87" s="963"/>
      <c r="P87" s="964"/>
      <c r="Q87" s="965"/>
      <c r="R87" s="966"/>
      <c r="S87" s="966"/>
      <c r="T87" s="966"/>
      <c r="U87" s="966"/>
      <c r="V87" s="966"/>
      <c r="W87" s="966"/>
      <c r="X87" s="966"/>
      <c r="Y87" s="966"/>
      <c r="Z87" s="966"/>
      <c r="AA87" s="966"/>
      <c r="AB87" s="966"/>
      <c r="AC87" s="966"/>
      <c r="AD87" s="966"/>
      <c r="AE87" s="966"/>
      <c r="AF87" s="966"/>
      <c r="AG87" s="966"/>
      <c r="AH87" s="966"/>
      <c r="AI87" s="966"/>
      <c r="AJ87" s="966"/>
      <c r="AK87" s="966"/>
      <c r="AL87" s="966"/>
      <c r="AM87" s="966"/>
      <c r="AN87" s="966"/>
      <c r="AO87" s="966"/>
      <c r="AP87" s="966"/>
      <c r="AQ87" s="966"/>
      <c r="AR87" s="966"/>
      <c r="AS87" s="966"/>
      <c r="AT87" s="966"/>
      <c r="AU87" s="966"/>
      <c r="AV87" s="966"/>
      <c r="AW87" s="966"/>
      <c r="AX87" s="966"/>
      <c r="AY87" s="966"/>
      <c r="AZ87" s="967"/>
      <c r="BA87" s="967"/>
      <c r="BB87" s="967"/>
      <c r="BC87" s="967"/>
      <c r="BD87" s="968"/>
      <c r="BE87" s="265"/>
      <c r="BF87" s="265"/>
      <c r="BG87" s="265"/>
      <c r="BH87" s="265"/>
      <c r="BI87" s="265"/>
      <c r="BJ87" s="265"/>
      <c r="BK87" s="265"/>
      <c r="BL87" s="265"/>
      <c r="BM87" s="265"/>
      <c r="BN87" s="265"/>
      <c r="BO87" s="265"/>
      <c r="BP87" s="265"/>
      <c r="BQ87" s="262">
        <v>81</v>
      </c>
      <c r="BR87" s="267"/>
      <c r="BS87" s="943"/>
      <c r="BT87" s="944"/>
      <c r="BU87" s="944"/>
      <c r="BV87" s="944"/>
      <c r="BW87" s="944"/>
      <c r="BX87" s="944"/>
      <c r="BY87" s="944"/>
      <c r="BZ87" s="944"/>
      <c r="CA87" s="944"/>
      <c r="CB87" s="944"/>
      <c r="CC87" s="944"/>
      <c r="CD87" s="944"/>
      <c r="CE87" s="944"/>
      <c r="CF87" s="944"/>
      <c r="CG87" s="945"/>
      <c r="CH87" s="940"/>
      <c r="CI87" s="941"/>
      <c r="CJ87" s="941"/>
      <c r="CK87" s="941"/>
      <c r="CL87" s="942"/>
      <c r="CM87" s="940"/>
      <c r="CN87" s="941"/>
      <c r="CO87" s="941"/>
      <c r="CP87" s="941"/>
      <c r="CQ87" s="942"/>
      <c r="CR87" s="940"/>
      <c r="CS87" s="941"/>
      <c r="CT87" s="941"/>
      <c r="CU87" s="941"/>
      <c r="CV87" s="942"/>
      <c r="CW87" s="940"/>
      <c r="CX87" s="941"/>
      <c r="CY87" s="941"/>
      <c r="CZ87" s="941"/>
      <c r="DA87" s="942"/>
      <c r="DB87" s="940"/>
      <c r="DC87" s="941"/>
      <c r="DD87" s="941"/>
      <c r="DE87" s="941"/>
      <c r="DF87" s="942"/>
      <c r="DG87" s="940"/>
      <c r="DH87" s="941"/>
      <c r="DI87" s="941"/>
      <c r="DJ87" s="941"/>
      <c r="DK87" s="942"/>
      <c r="DL87" s="940"/>
      <c r="DM87" s="941"/>
      <c r="DN87" s="941"/>
      <c r="DO87" s="941"/>
      <c r="DP87" s="942"/>
      <c r="DQ87" s="940"/>
      <c r="DR87" s="941"/>
      <c r="DS87" s="941"/>
      <c r="DT87" s="941"/>
      <c r="DU87" s="942"/>
      <c r="DV87" s="937"/>
      <c r="DW87" s="938"/>
      <c r="DX87" s="938"/>
      <c r="DY87" s="938"/>
      <c r="DZ87" s="939"/>
      <c r="EA87" s="246"/>
    </row>
    <row r="88" spans="1:131" s="247" customFormat="1" ht="26.25" customHeight="1" thickBot="1">
      <c r="A88" s="264" t="s">
        <v>394</v>
      </c>
      <c r="B88" s="870" t="s">
        <v>419</v>
      </c>
      <c r="C88" s="871"/>
      <c r="D88" s="871"/>
      <c r="E88" s="871"/>
      <c r="F88" s="871"/>
      <c r="G88" s="871"/>
      <c r="H88" s="871"/>
      <c r="I88" s="871"/>
      <c r="J88" s="871"/>
      <c r="K88" s="871"/>
      <c r="L88" s="871"/>
      <c r="M88" s="871"/>
      <c r="N88" s="871"/>
      <c r="O88" s="871"/>
      <c r="P88" s="872"/>
      <c r="Q88" s="918"/>
      <c r="R88" s="919"/>
      <c r="S88" s="919"/>
      <c r="T88" s="919"/>
      <c r="U88" s="919"/>
      <c r="V88" s="919"/>
      <c r="W88" s="919"/>
      <c r="X88" s="919"/>
      <c r="Y88" s="919"/>
      <c r="Z88" s="919"/>
      <c r="AA88" s="919"/>
      <c r="AB88" s="919"/>
      <c r="AC88" s="919"/>
      <c r="AD88" s="919"/>
      <c r="AE88" s="919"/>
      <c r="AF88" s="922">
        <v>5158</v>
      </c>
      <c r="AG88" s="922"/>
      <c r="AH88" s="922"/>
      <c r="AI88" s="922"/>
      <c r="AJ88" s="922"/>
      <c r="AK88" s="919"/>
      <c r="AL88" s="919"/>
      <c r="AM88" s="919"/>
      <c r="AN88" s="919"/>
      <c r="AO88" s="919"/>
      <c r="AP88" s="922">
        <v>1231</v>
      </c>
      <c r="AQ88" s="922"/>
      <c r="AR88" s="922"/>
      <c r="AS88" s="922"/>
      <c r="AT88" s="922"/>
      <c r="AU88" s="922">
        <v>1043</v>
      </c>
      <c r="AV88" s="922"/>
      <c r="AW88" s="922"/>
      <c r="AX88" s="922"/>
      <c r="AY88" s="922"/>
      <c r="AZ88" s="927"/>
      <c r="BA88" s="927"/>
      <c r="BB88" s="927"/>
      <c r="BC88" s="927"/>
      <c r="BD88" s="928"/>
      <c r="BE88" s="265"/>
      <c r="BF88" s="265"/>
      <c r="BG88" s="265"/>
      <c r="BH88" s="265"/>
      <c r="BI88" s="265"/>
      <c r="BJ88" s="265"/>
      <c r="BK88" s="265"/>
      <c r="BL88" s="265"/>
      <c r="BM88" s="265"/>
      <c r="BN88" s="265"/>
      <c r="BO88" s="265"/>
      <c r="BP88" s="265"/>
      <c r="BQ88" s="262">
        <v>82</v>
      </c>
      <c r="BR88" s="267"/>
      <c r="BS88" s="943"/>
      <c r="BT88" s="944"/>
      <c r="BU88" s="944"/>
      <c r="BV88" s="944"/>
      <c r="BW88" s="944"/>
      <c r="BX88" s="944"/>
      <c r="BY88" s="944"/>
      <c r="BZ88" s="944"/>
      <c r="CA88" s="944"/>
      <c r="CB88" s="944"/>
      <c r="CC88" s="944"/>
      <c r="CD88" s="944"/>
      <c r="CE88" s="944"/>
      <c r="CF88" s="944"/>
      <c r="CG88" s="945"/>
      <c r="CH88" s="940"/>
      <c r="CI88" s="941"/>
      <c r="CJ88" s="941"/>
      <c r="CK88" s="941"/>
      <c r="CL88" s="942"/>
      <c r="CM88" s="940"/>
      <c r="CN88" s="941"/>
      <c r="CO88" s="941"/>
      <c r="CP88" s="941"/>
      <c r="CQ88" s="942"/>
      <c r="CR88" s="940"/>
      <c r="CS88" s="941"/>
      <c r="CT88" s="941"/>
      <c r="CU88" s="941"/>
      <c r="CV88" s="942"/>
      <c r="CW88" s="940"/>
      <c r="CX88" s="941"/>
      <c r="CY88" s="941"/>
      <c r="CZ88" s="941"/>
      <c r="DA88" s="942"/>
      <c r="DB88" s="940"/>
      <c r="DC88" s="941"/>
      <c r="DD88" s="941"/>
      <c r="DE88" s="941"/>
      <c r="DF88" s="942"/>
      <c r="DG88" s="940"/>
      <c r="DH88" s="941"/>
      <c r="DI88" s="941"/>
      <c r="DJ88" s="941"/>
      <c r="DK88" s="942"/>
      <c r="DL88" s="940"/>
      <c r="DM88" s="941"/>
      <c r="DN88" s="941"/>
      <c r="DO88" s="941"/>
      <c r="DP88" s="942"/>
      <c r="DQ88" s="940"/>
      <c r="DR88" s="941"/>
      <c r="DS88" s="941"/>
      <c r="DT88" s="941"/>
      <c r="DU88" s="942"/>
      <c r="DV88" s="937"/>
      <c r="DW88" s="938"/>
      <c r="DX88" s="938"/>
      <c r="DY88" s="938"/>
      <c r="DZ88" s="939"/>
      <c r="EA88" s="246"/>
    </row>
    <row r="89" spans="1:131" s="247" customFormat="1" ht="26.25" hidden="1" customHeight="1">
      <c r="A89" s="270"/>
      <c r="B89" s="271"/>
      <c r="C89" s="271"/>
      <c r="D89" s="271"/>
      <c r="E89" s="271"/>
      <c r="F89" s="271"/>
      <c r="G89" s="271"/>
      <c r="H89" s="271"/>
      <c r="I89" s="271"/>
      <c r="J89" s="271"/>
      <c r="K89" s="271"/>
      <c r="L89" s="271"/>
      <c r="M89" s="271"/>
      <c r="N89" s="271"/>
      <c r="O89" s="271"/>
      <c r="P89" s="271"/>
      <c r="Q89" s="272"/>
      <c r="R89" s="272"/>
      <c r="S89" s="272"/>
      <c r="T89" s="272"/>
      <c r="U89" s="272"/>
      <c r="V89" s="272"/>
      <c r="W89" s="272"/>
      <c r="X89" s="272"/>
      <c r="Y89" s="272"/>
      <c r="Z89" s="272"/>
      <c r="AA89" s="272"/>
      <c r="AB89" s="272"/>
      <c r="AC89" s="272"/>
      <c r="AD89" s="272"/>
      <c r="AE89" s="272"/>
      <c r="AF89" s="272"/>
      <c r="AG89" s="272"/>
      <c r="AH89" s="272"/>
      <c r="AI89" s="272"/>
      <c r="AJ89" s="272"/>
      <c r="AK89" s="272"/>
      <c r="AL89" s="272"/>
      <c r="AM89" s="272"/>
      <c r="AN89" s="272"/>
      <c r="AO89" s="272"/>
      <c r="AP89" s="272"/>
      <c r="AQ89" s="272"/>
      <c r="AR89" s="272"/>
      <c r="AS89" s="272"/>
      <c r="AT89" s="272"/>
      <c r="AU89" s="272"/>
      <c r="AV89" s="272"/>
      <c r="AW89" s="272"/>
      <c r="AX89" s="272"/>
      <c r="AY89" s="272"/>
      <c r="AZ89" s="273"/>
      <c r="BA89" s="273"/>
      <c r="BB89" s="273"/>
      <c r="BC89" s="273"/>
      <c r="BD89" s="273"/>
      <c r="BE89" s="265"/>
      <c r="BF89" s="265"/>
      <c r="BG89" s="265"/>
      <c r="BH89" s="265"/>
      <c r="BI89" s="265"/>
      <c r="BJ89" s="265"/>
      <c r="BK89" s="265"/>
      <c r="BL89" s="265"/>
      <c r="BM89" s="265"/>
      <c r="BN89" s="265"/>
      <c r="BO89" s="265"/>
      <c r="BP89" s="265"/>
      <c r="BQ89" s="262">
        <v>83</v>
      </c>
      <c r="BR89" s="267"/>
      <c r="BS89" s="943"/>
      <c r="BT89" s="944"/>
      <c r="BU89" s="944"/>
      <c r="BV89" s="944"/>
      <c r="BW89" s="944"/>
      <c r="BX89" s="944"/>
      <c r="BY89" s="944"/>
      <c r="BZ89" s="944"/>
      <c r="CA89" s="944"/>
      <c r="CB89" s="944"/>
      <c r="CC89" s="944"/>
      <c r="CD89" s="944"/>
      <c r="CE89" s="944"/>
      <c r="CF89" s="944"/>
      <c r="CG89" s="945"/>
      <c r="CH89" s="940"/>
      <c r="CI89" s="941"/>
      <c r="CJ89" s="941"/>
      <c r="CK89" s="941"/>
      <c r="CL89" s="942"/>
      <c r="CM89" s="940"/>
      <c r="CN89" s="941"/>
      <c r="CO89" s="941"/>
      <c r="CP89" s="941"/>
      <c r="CQ89" s="942"/>
      <c r="CR89" s="940"/>
      <c r="CS89" s="941"/>
      <c r="CT89" s="941"/>
      <c r="CU89" s="941"/>
      <c r="CV89" s="942"/>
      <c r="CW89" s="940"/>
      <c r="CX89" s="941"/>
      <c r="CY89" s="941"/>
      <c r="CZ89" s="941"/>
      <c r="DA89" s="942"/>
      <c r="DB89" s="940"/>
      <c r="DC89" s="941"/>
      <c r="DD89" s="941"/>
      <c r="DE89" s="941"/>
      <c r="DF89" s="942"/>
      <c r="DG89" s="940"/>
      <c r="DH89" s="941"/>
      <c r="DI89" s="941"/>
      <c r="DJ89" s="941"/>
      <c r="DK89" s="942"/>
      <c r="DL89" s="940"/>
      <c r="DM89" s="941"/>
      <c r="DN89" s="941"/>
      <c r="DO89" s="941"/>
      <c r="DP89" s="942"/>
      <c r="DQ89" s="940"/>
      <c r="DR89" s="941"/>
      <c r="DS89" s="941"/>
      <c r="DT89" s="941"/>
      <c r="DU89" s="942"/>
      <c r="DV89" s="937"/>
      <c r="DW89" s="938"/>
      <c r="DX89" s="938"/>
      <c r="DY89" s="938"/>
      <c r="DZ89" s="939"/>
      <c r="EA89" s="246"/>
    </row>
    <row r="90" spans="1:131" s="247" customFormat="1" ht="26.25" hidden="1" customHeight="1">
      <c r="A90" s="270"/>
      <c r="B90" s="271"/>
      <c r="C90" s="271"/>
      <c r="D90" s="271"/>
      <c r="E90" s="271"/>
      <c r="F90" s="271"/>
      <c r="G90" s="271"/>
      <c r="H90" s="271"/>
      <c r="I90" s="271"/>
      <c r="J90" s="271"/>
      <c r="K90" s="271"/>
      <c r="L90" s="271"/>
      <c r="M90" s="271"/>
      <c r="N90" s="271"/>
      <c r="O90" s="271"/>
      <c r="P90" s="271"/>
      <c r="Q90" s="272"/>
      <c r="R90" s="272"/>
      <c r="S90" s="272"/>
      <c r="T90" s="272"/>
      <c r="U90" s="272"/>
      <c r="V90" s="272"/>
      <c r="W90" s="272"/>
      <c r="X90" s="272"/>
      <c r="Y90" s="272"/>
      <c r="Z90" s="272"/>
      <c r="AA90" s="272"/>
      <c r="AB90" s="272"/>
      <c r="AC90" s="272"/>
      <c r="AD90" s="272"/>
      <c r="AE90" s="272"/>
      <c r="AF90" s="272"/>
      <c r="AG90" s="272"/>
      <c r="AH90" s="272"/>
      <c r="AI90" s="272"/>
      <c r="AJ90" s="272"/>
      <c r="AK90" s="272"/>
      <c r="AL90" s="272"/>
      <c r="AM90" s="272"/>
      <c r="AN90" s="272"/>
      <c r="AO90" s="272"/>
      <c r="AP90" s="272"/>
      <c r="AQ90" s="272"/>
      <c r="AR90" s="272"/>
      <c r="AS90" s="272"/>
      <c r="AT90" s="272"/>
      <c r="AU90" s="272"/>
      <c r="AV90" s="272"/>
      <c r="AW90" s="272"/>
      <c r="AX90" s="272"/>
      <c r="AY90" s="272"/>
      <c r="AZ90" s="273"/>
      <c r="BA90" s="273"/>
      <c r="BB90" s="273"/>
      <c r="BC90" s="273"/>
      <c r="BD90" s="273"/>
      <c r="BE90" s="265"/>
      <c r="BF90" s="265"/>
      <c r="BG90" s="265"/>
      <c r="BH90" s="265"/>
      <c r="BI90" s="265"/>
      <c r="BJ90" s="265"/>
      <c r="BK90" s="265"/>
      <c r="BL90" s="265"/>
      <c r="BM90" s="265"/>
      <c r="BN90" s="265"/>
      <c r="BO90" s="265"/>
      <c r="BP90" s="265"/>
      <c r="BQ90" s="262">
        <v>84</v>
      </c>
      <c r="BR90" s="267"/>
      <c r="BS90" s="943"/>
      <c r="BT90" s="944"/>
      <c r="BU90" s="944"/>
      <c r="BV90" s="944"/>
      <c r="BW90" s="944"/>
      <c r="BX90" s="944"/>
      <c r="BY90" s="944"/>
      <c r="BZ90" s="944"/>
      <c r="CA90" s="944"/>
      <c r="CB90" s="944"/>
      <c r="CC90" s="944"/>
      <c r="CD90" s="944"/>
      <c r="CE90" s="944"/>
      <c r="CF90" s="944"/>
      <c r="CG90" s="945"/>
      <c r="CH90" s="940"/>
      <c r="CI90" s="941"/>
      <c r="CJ90" s="941"/>
      <c r="CK90" s="941"/>
      <c r="CL90" s="942"/>
      <c r="CM90" s="940"/>
      <c r="CN90" s="941"/>
      <c r="CO90" s="941"/>
      <c r="CP90" s="941"/>
      <c r="CQ90" s="942"/>
      <c r="CR90" s="940"/>
      <c r="CS90" s="941"/>
      <c r="CT90" s="941"/>
      <c r="CU90" s="941"/>
      <c r="CV90" s="942"/>
      <c r="CW90" s="940"/>
      <c r="CX90" s="941"/>
      <c r="CY90" s="941"/>
      <c r="CZ90" s="941"/>
      <c r="DA90" s="942"/>
      <c r="DB90" s="940"/>
      <c r="DC90" s="941"/>
      <c r="DD90" s="941"/>
      <c r="DE90" s="941"/>
      <c r="DF90" s="942"/>
      <c r="DG90" s="940"/>
      <c r="DH90" s="941"/>
      <c r="DI90" s="941"/>
      <c r="DJ90" s="941"/>
      <c r="DK90" s="942"/>
      <c r="DL90" s="940"/>
      <c r="DM90" s="941"/>
      <c r="DN90" s="941"/>
      <c r="DO90" s="941"/>
      <c r="DP90" s="942"/>
      <c r="DQ90" s="940"/>
      <c r="DR90" s="941"/>
      <c r="DS90" s="941"/>
      <c r="DT90" s="941"/>
      <c r="DU90" s="942"/>
      <c r="DV90" s="937"/>
      <c r="DW90" s="938"/>
      <c r="DX90" s="938"/>
      <c r="DY90" s="938"/>
      <c r="DZ90" s="939"/>
      <c r="EA90" s="246"/>
    </row>
    <row r="91" spans="1:131" s="247" customFormat="1" ht="26.25" hidden="1" customHeight="1">
      <c r="A91" s="270"/>
      <c r="B91" s="271"/>
      <c r="C91" s="271"/>
      <c r="D91" s="271"/>
      <c r="E91" s="271"/>
      <c r="F91" s="271"/>
      <c r="G91" s="271"/>
      <c r="H91" s="271"/>
      <c r="I91" s="271"/>
      <c r="J91" s="271"/>
      <c r="K91" s="271"/>
      <c r="L91" s="271"/>
      <c r="M91" s="271"/>
      <c r="N91" s="271"/>
      <c r="O91" s="271"/>
      <c r="P91" s="271"/>
      <c r="Q91" s="272"/>
      <c r="R91" s="272"/>
      <c r="S91" s="272"/>
      <c r="T91" s="272"/>
      <c r="U91" s="272"/>
      <c r="V91" s="272"/>
      <c r="W91" s="272"/>
      <c r="X91" s="272"/>
      <c r="Y91" s="272"/>
      <c r="Z91" s="272"/>
      <c r="AA91" s="272"/>
      <c r="AB91" s="272"/>
      <c r="AC91" s="272"/>
      <c r="AD91" s="272"/>
      <c r="AE91" s="272"/>
      <c r="AF91" s="272"/>
      <c r="AG91" s="272"/>
      <c r="AH91" s="272"/>
      <c r="AI91" s="272"/>
      <c r="AJ91" s="272"/>
      <c r="AK91" s="272"/>
      <c r="AL91" s="272"/>
      <c r="AM91" s="272"/>
      <c r="AN91" s="272"/>
      <c r="AO91" s="272"/>
      <c r="AP91" s="272"/>
      <c r="AQ91" s="272"/>
      <c r="AR91" s="272"/>
      <c r="AS91" s="272"/>
      <c r="AT91" s="272"/>
      <c r="AU91" s="272"/>
      <c r="AV91" s="272"/>
      <c r="AW91" s="272"/>
      <c r="AX91" s="272"/>
      <c r="AY91" s="272"/>
      <c r="AZ91" s="273"/>
      <c r="BA91" s="273"/>
      <c r="BB91" s="273"/>
      <c r="BC91" s="273"/>
      <c r="BD91" s="273"/>
      <c r="BE91" s="265"/>
      <c r="BF91" s="265"/>
      <c r="BG91" s="265"/>
      <c r="BH91" s="265"/>
      <c r="BI91" s="265"/>
      <c r="BJ91" s="265"/>
      <c r="BK91" s="265"/>
      <c r="BL91" s="265"/>
      <c r="BM91" s="265"/>
      <c r="BN91" s="265"/>
      <c r="BO91" s="265"/>
      <c r="BP91" s="265"/>
      <c r="BQ91" s="262">
        <v>85</v>
      </c>
      <c r="BR91" s="267"/>
      <c r="BS91" s="943"/>
      <c r="BT91" s="944"/>
      <c r="BU91" s="944"/>
      <c r="BV91" s="944"/>
      <c r="BW91" s="944"/>
      <c r="BX91" s="944"/>
      <c r="BY91" s="944"/>
      <c r="BZ91" s="944"/>
      <c r="CA91" s="944"/>
      <c r="CB91" s="944"/>
      <c r="CC91" s="944"/>
      <c r="CD91" s="944"/>
      <c r="CE91" s="944"/>
      <c r="CF91" s="944"/>
      <c r="CG91" s="945"/>
      <c r="CH91" s="940"/>
      <c r="CI91" s="941"/>
      <c r="CJ91" s="941"/>
      <c r="CK91" s="941"/>
      <c r="CL91" s="942"/>
      <c r="CM91" s="940"/>
      <c r="CN91" s="941"/>
      <c r="CO91" s="941"/>
      <c r="CP91" s="941"/>
      <c r="CQ91" s="942"/>
      <c r="CR91" s="940"/>
      <c r="CS91" s="941"/>
      <c r="CT91" s="941"/>
      <c r="CU91" s="941"/>
      <c r="CV91" s="942"/>
      <c r="CW91" s="940"/>
      <c r="CX91" s="941"/>
      <c r="CY91" s="941"/>
      <c r="CZ91" s="941"/>
      <c r="DA91" s="942"/>
      <c r="DB91" s="940"/>
      <c r="DC91" s="941"/>
      <c r="DD91" s="941"/>
      <c r="DE91" s="941"/>
      <c r="DF91" s="942"/>
      <c r="DG91" s="940"/>
      <c r="DH91" s="941"/>
      <c r="DI91" s="941"/>
      <c r="DJ91" s="941"/>
      <c r="DK91" s="942"/>
      <c r="DL91" s="940"/>
      <c r="DM91" s="941"/>
      <c r="DN91" s="941"/>
      <c r="DO91" s="941"/>
      <c r="DP91" s="942"/>
      <c r="DQ91" s="940"/>
      <c r="DR91" s="941"/>
      <c r="DS91" s="941"/>
      <c r="DT91" s="941"/>
      <c r="DU91" s="942"/>
      <c r="DV91" s="937"/>
      <c r="DW91" s="938"/>
      <c r="DX91" s="938"/>
      <c r="DY91" s="938"/>
      <c r="DZ91" s="939"/>
      <c r="EA91" s="246"/>
    </row>
    <row r="92" spans="1:131" s="247" customFormat="1" ht="26.25" hidden="1" customHeight="1">
      <c r="A92" s="270"/>
      <c r="B92" s="271"/>
      <c r="C92" s="271"/>
      <c r="D92" s="271"/>
      <c r="E92" s="271"/>
      <c r="F92" s="271"/>
      <c r="G92" s="271"/>
      <c r="H92" s="271"/>
      <c r="I92" s="271"/>
      <c r="J92" s="271"/>
      <c r="K92" s="271"/>
      <c r="L92" s="271"/>
      <c r="M92" s="271"/>
      <c r="N92" s="271"/>
      <c r="O92" s="271"/>
      <c r="P92" s="271"/>
      <c r="Q92" s="272"/>
      <c r="R92" s="272"/>
      <c r="S92" s="272"/>
      <c r="T92" s="272"/>
      <c r="U92" s="272"/>
      <c r="V92" s="272"/>
      <c r="W92" s="272"/>
      <c r="X92" s="272"/>
      <c r="Y92" s="272"/>
      <c r="Z92" s="272"/>
      <c r="AA92" s="272"/>
      <c r="AB92" s="272"/>
      <c r="AC92" s="272"/>
      <c r="AD92" s="272"/>
      <c r="AE92" s="272"/>
      <c r="AF92" s="272"/>
      <c r="AG92" s="272"/>
      <c r="AH92" s="272"/>
      <c r="AI92" s="272"/>
      <c r="AJ92" s="272"/>
      <c r="AK92" s="272"/>
      <c r="AL92" s="272"/>
      <c r="AM92" s="272"/>
      <c r="AN92" s="272"/>
      <c r="AO92" s="272"/>
      <c r="AP92" s="272"/>
      <c r="AQ92" s="272"/>
      <c r="AR92" s="272"/>
      <c r="AS92" s="272"/>
      <c r="AT92" s="272"/>
      <c r="AU92" s="272"/>
      <c r="AV92" s="272"/>
      <c r="AW92" s="272"/>
      <c r="AX92" s="272"/>
      <c r="AY92" s="272"/>
      <c r="AZ92" s="273"/>
      <c r="BA92" s="273"/>
      <c r="BB92" s="273"/>
      <c r="BC92" s="273"/>
      <c r="BD92" s="273"/>
      <c r="BE92" s="265"/>
      <c r="BF92" s="265"/>
      <c r="BG92" s="265"/>
      <c r="BH92" s="265"/>
      <c r="BI92" s="265"/>
      <c r="BJ92" s="265"/>
      <c r="BK92" s="265"/>
      <c r="BL92" s="265"/>
      <c r="BM92" s="265"/>
      <c r="BN92" s="265"/>
      <c r="BO92" s="265"/>
      <c r="BP92" s="265"/>
      <c r="BQ92" s="262">
        <v>86</v>
      </c>
      <c r="BR92" s="267"/>
      <c r="BS92" s="943"/>
      <c r="BT92" s="944"/>
      <c r="BU92" s="944"/>
      <c r="BV92" s="944"/>
      <c r="BW92" s="944"/>
      <c r="BX92" s="944"/>
      <c r="BY92" s="944"/>
      <c r="BZ92" s="944"/>
      <c r="CA92" s="944"/>
      <c r="CB92" s="944"/>
      <c r="CC92" s="944"/>
      <c r="CD92" s="944"/>
      <c r="CE92" s="944"/>
      <c r="CF92" s="944"/>
      <c r="CG92" s="945"/>
      <c r="CH92" s="940"/>
      <c r="CI92" s="941"/>
      <c r="CJ92" s="941"/>
      <c r="CK92" s="941"/>
      <c r="CL92" s="942"/>
      <c r="CM92" s="940"/>
      <c r="CN92" s="941"/>
      <c r="CO92" s="941"/>
      <c r="CP92" s="941"/>
      <c r="CQ92" s="942"/>
      <c r="CR92" s="940"/>
      <c r="CS92" s="941"/>
      <c r="CT92" s="941"/>
      <c r="CU92" s="941"/>
      <c r="CV92" s="942"/>
      <c r="CW92" s="940"/>
      <c r="CX92" s="941"/>
      <c r="CY92" s="941"/>
      <c r="CZ92" s="941"/>
      <c r="DA92" s="942"/>
      <c r="DB92" s="940"/>
      <c r="DC92" s="941"/>
      <c r="DD92" s="941"/>
      <c r="DE92" s="941"/>
      <c r="DF92" s="942"/>
      <c r="DG92" s="940"/>
      <c r="DH92" s="941"/>
      <c r="DI92" s="941"/>
      <c r="DJ92" s="941"/>
      <c r="DK92" s="942"/>
      <c r="DL92" s="940"/>
      <c r="DM92" s="941"/>
      <c r="DN92" s="941"/>
      <c r="DO92" s="941"/>
      <c r="DP92" s="942"/>
      <c r="DQ92" s="940"/>
      <c r="DR92" s="941"/>
      <c r="DS92" s="941"/>
      <c r="DT92" s="941"/>
      <c r="DU92" s="942"/>
      <c r="DV92" s="937"/>
      <c r="DW92" s="938"/>
      <c r="DX92" s="938"/>
      <c r="DY92" s="938"/>
      <c r="DZ92" s="939"/>
      <c r="EA92" s="246"/>
    </row>
    <row r="93" spans="1:131" s="247" customFormat="1" ht="26.25" hidden="1" customHeight="1">
      <c r="A93" s="270"/>
      <c r="B93" s="271"/>
      <c r="C93" s="271"/>
      <c r="D93" s="271"/>
      <c r="E93" s="271"/>
      <c r="F93" s="271"/>
      <c r="G93" s="271"/>
      <c r="H93" s="271"/>
      <c r="I93" s="271"/>
      <c r="J93" s="271"/>
      <c r="K93" s="271"/>
      <c r="L93" s="271"/>
      <c r="M93" s="271"/>
      <c r="N93" s="271"/>
      <c r="O93" s="271"/>
      <c r="P93" s="271"/>
      <c r="Q93" s="272"/>
      <c r="R93" s="272"/>
      <c r="S93" s="272"/>
      <c r="T93" s="272"/>
      <c r="U93" s="272"/>
      <c r="V93" s="272"/>
      <c r="W93" s="272"/>
      <c r="X93" s="272"/>
      <c r="Y93" s="272"/>
      <c r="Z93" s="272"/>
      <c r="AA93" s="272"/>
      <c r="AB93" s="272"/>
      <c r="AC93" s="272"/>
      <c r="AD93" s="272"/>
      <c r="AE93" s="272"/>
      <c r="AF93" s="272"/>
      <c r="AG93" s="272"/>
      <c r="AH93" s="272"/>
      <c r="AI93" s="272"/>
      <c r="AJ93" s="272"/>
      <c r="AK93" s="272"/>
      <c r="AL93" s="272"/>
      <c r="AM93" s="272"/>
      <c r="AN93" s="272"/>
      <c r="AO93" s="272"/>
      <c r="AP93" s="272"/>
      <c r="AQ93" s="272"/>
      <c r="AR93" s="272"/>
      <c r="AS93" s="272"/>
      <c r="AT93" s="272"/>
      <c r="AU93" s="272"/>
      <c r="AV93" s="272"/>
      <c r="AW93" s="272"/>
      <c r="AX93" s="272"/>
      <c r="AY93" s="272"/>
      <c r="AZ93" s="273"/>
      <c r="BA93" s="273"/>
      <c r="BB93" s="273"/>
      <c r="BC93" s="273"/>
      <c r="BD93" s="273"/>
      <c r="BE93" s="265"/>
      <c r="BF93" s="265"/>
      <c r="BG93" s="265"/>
      <c r="BH93" s="265"/>
      <c r="BI93" s="265"/>
      <c r="BJ93" s="265"/>
      <c r="BK93" s="265"/>
      <c r="BL93" s="265"/>
      <c r="BM93" s="265"/>
      <c r="BN93" s="265"/>
      <c r="BO93" s="265"/>
      <c r="BP93" s="265"/>
      <c r="BQ93" s="262">
        <v>87</v>
      </c>
      <c r="BR93" s="267"/>
      <c r="BS93" s="943"/>
      <c r="BT93" s="944"/>
      <c r="BU93" s="944"/>
      <c r="BV93" s="944"/>
      <c r="BW93" s="944"/>
      <c r="BX93" s="944"/>
      <c r="BY93" s="944"/>
      <c r="BZ93" s="944"/>
      <c r="CA93" s="944"/>
      <c r="CB93" s="944"/>
      <c r="CC93" s="944"/>
      <c r="CD93" s="944"/>
      <c r="CE93" s="944"/>
      <c r="CF93" s="944"/>
      <c r="CG93" s="945"/>
      <c r="CH93" s="940"/>
      <c r="CI93" s="941"/>
      <c r="CJ93" s="941"/>
      <c r="CK93" s="941"/>
      <c r="CL93" s="942"/>
      <c r="CM93" s="940"/>
      <c r="CN93" s="941"/>
      <c r="CO93" s="941"/>
      <c r="CP93" s="941"/>
      <c r="CQ93" s="942"/>
      <c r="CR93" s="940"/>
      <c r="CS93" s="941"/>
      <c r="CT93" s="941"/>
      <c r="CU93" s="941"/>
      <c r="CV93" s="942"/>
      <c r="CW93" s="940"/>
      <c r="CX93" s="941"/>
      <c r="CY93" s="941"/>
      <c r="CZ93" s="941"/>
      <c r="DA93" s="942"/>
      <c r="DB93" s="940"/>
      <c r="DC93" s="941"/>
      <c r="DD93" s="941"/>
      <c r="DE93" s="941"/>
      <c r="DF93" s="942"/>
      <c r="DG93" s="940"/>
      <c r="DH93" s="941"/>
      <c r="DI93" s="941"/>
      <c r="DJ93" s="941"/>
      <c r="DK93" s="942"/>
      <c r="DL93" s="940"/>
      <c r="DM93" s="941"/>
      <c r="DN93" s="941"/>
      <c r="DO93" s="941"/>
      <c r="DP93" s="942"/>
      <c r="DQ93" s="940"/>
      <c r="DR93" s="941"/>
      <c r="DS93" s="941"/>
      <c r="DT93" s="941"/>
      <c r="DU93" s="942"/>
      <c r="DV93" s="937"/>
      <c r="DW93" s="938"/>
      <c r="DX93" s="938"/>
      <c r="DY93" s="938"/>
      <c r="DZ93" s="939"/>
      <c r="EA93" s="246"/>
    </row>
    <row r="94" spans="1:131" s="247" customFormat="1" ht="26.25" hidden="1" customHeight="1">
      <c r="A94" s="270"/>
      <c r="B94" s="271"/>
      <c r="C94" s="271"/>
      <c r="D94" s="271"/>
      <c r="E94" s="271"/>
      <c r="F94" s="271"/>
      <c r="G94" s="271"/>
      <c r="H94" s="271"/>
      <c r="I94" s="271"/>
      <c r="J94" s="271"/>
      <c r="K94" s="271"/>
      <c r="L94" s="271"/>
      <c r="M94" s="271"/>
      <c r="N94" s="271"/>
      <c r="O94" s="271"/>
      <c r="P94" s="271"/>
      <c r="Q94" s="272"/>
      <c r="R94" s="272"/>
      <c r="S94" s="272"/>
      <c r="T94" s="272"/>
      <c r="U94" s="272"/>
      <c r="V94" s="272"/>
      <c r="W94" s="272"/>
      <c r="X94" s="272"/>
      <c r="Y94" s="272"/>
      <c r="Z94" s="272"/>
      <c r="AA94" s="272"/>
      <c r="AB94" s="272"/>
      <c r="AC94" s="272"/>
      <c r="AD94" s="272"/>
      <c r="AE94" s="272"/>
      <c r="AF94" s="272"/>
      <c r="AG94" s="272"/>
      <c r="AH94" s="272"/>
      <c r="AI94" s="272"/>
      <c r="AJ94" s="272"/>
      <c r="AK94" s="272"/>
      <c r="AL94" s="272"/>
      <c r="AM94" s="272"/>
      <c r="AN94" s="272"/>
      <c r="AO94" s="272"/>
      <c r="AP94" s="272"/>
      <c r="AQ94" s="272"/>
      <c r="AR94" s="272"/>
      <c r="AS94" s="272"/>
      <c r="AT94" s="272"/>
      <c r="AU94" s="272"/>
      <c r="AV94" s="272"/>
      <c r="AW94" s="272"/>
      <c r="AX94" s="272"/>
      <c r="AY94" s="272"/>
      <c r="AZ94" s="273"/>
      <c r="BA94" s="273"/>
      <c r="BB94" s="273"/>
      <c r="BC94" s="273"/>
      <c r="BD94" s="273"/>
      <c r="BE94" s="265"/>
      <c r="BF94" s="265"/>
      <c r="BG94" s="265"/>
      <c r="BH94" s="265"/>
      <c r="BI94" s="265"/>
      <c r="BJ94" s="265"/>
      <c r="BK94" s="265"/>
      <c r="BL94" s="265"/>
      <c r="BM94" s="265"/>
      <c r="BN94" s="265"/>
      <c r="BO94" s="265"/>
      <c r="BP94" s="265"/>
      <c r="BQ94" s="262">
        <v>88</v>
      </c>
      <c r="BR94" s="267"/>
      <c r="BS94" s="943"/>
      <c r="BT94" s="944"/>
      <c r="BU94" s="944"/>
      <c r="BV94" s="944"/>
      <c r="BW94" s="944"/>
      <c r="BX94" s="944"/>
      <c r="BY94" s="944"/>
      <c r="BZ94" s="944"/>
      <c r="CA94" s="944"/>
      <c r="CB94" s="944"/>
      <c r="CC94" s="944"/>
      <c r="CD94" s="944"/>
      <c r="CE94" s="944"/>
      <c r="CF94" s="944"/>
      <c r="CG94" s="945"/>
      <c r="CH94" s="940"/>
      <c r="CI94" s="941"/>
      <c r="CJ94" s="941"/>
      <c r="CK94" s="941"/>
      <c r="CL94" s="942"/>
      <c r="CM94" s="940"/>
      <c r="CN94" s="941"/>
      <c r="CO94" s="941"/>
      <c r="CP94" s="941"/>
      <c r="CQ94" s="942"/>
      <c r="CR94" s="940"/>
      <c r="CS94" s="941"/>
      <c r="CT94" s="941"/>
      <c r="CU94" s="941"/>
      <c r="CV94" s="942"/>
      <c r="CW94" s="940"/>
      <c r="CX94" s="941"/>
      <c r="CY94" s="941"/>
      <c r="CZ94" s="941"/>
      <c r="DA94" s="942"/>
      <c r="DB94" s="940"/>
      <c r="DC94" s="941"/>
      <c r="DD94" s="941"/>
      <c r="DE94" s="941"/>
      <c r="DF94" s="942"/>
      <c r="DG94" s="940"/>
      <c r="DH94" s="941"/>
      <c r="DI94" s="941"/>
      <c r="DJ94" s="941"/>
      <c r="DK94" s="942"/>
      <c r="DL94" s="940"/>
      <c r="DM94" s="941"/>
      <c r="DN94" s="941"/>
      <c r="DO94" s="941"/>
      <c r="DP94" s="942"/>
      <c r="DQ94" s="940"/>
      <c r="DR94" s="941"/>
      <c r="DS94" s="941"/>
      <c r="DT94" s="941"/>
      <c r="DU94" s="942"/>
      <c r="DV94" s="937"/>
      <c r="DW94" s="938"/>
      <c r="DX94" s="938"/>
      <c r="DY94" s="938"/>
      <c r="DZ94" s="939"/>
      <c r="EA94" s="246"/>
    </row>
    <row r="95" spans="1:131" s="247" customFormat="1" ht="26.25" hidden="1" customHeight="1">
      <c r="A95" s="270"/>
      <c r="B95" s="271"/>
      <c r="C95" s="271"/>
      <c r="D95" s="271"/>
      <c r="E95" s="271"/>
      <c r="F95" s="271"/>
      <c r="G95" s="271"/>
      <c r="H95" s="271"/>
      <c r="I95" s="271"/>
      <c r="J95" s="271"/>
      <c r="K95" s="271"/>
      <c r="L95" s="271"/>
      <c r="M95" s="271"/>
      <c r="N95" s="271"/>
      <c r="O95" s="271"/>
      <c r="P95" s="271"/>
      <c r="Q95" s="272"/>
      <c r="R95" s="272"/>
      <c r="S95" s="272"/>
      <c r="T95" s="272"/>
      <c r="U95" s="272"/>
      <c r="V95" s="272"/>
      <c r="W95" s="272"/>
      <c r="X95" s="272"/>
      <c r="Y95" s="272"/>
      <c r="Z95" s="272"/>
      <c r="AA95" s="272"/>
      <c r="AB95" s="272"/>
      <c r="AC95" s="272"/>
      <c r="AD95" s="272"/>
      <c r="AE95" s="272"/>
      <c r="AF95" s="272"/>
      <c r="AG95" s="272"/>
      <c r="AH95" s="272"/>
      <c r="AI95" s="272"/>
      <c r="AJ95" s="272"/>
      <c r="AK95" s="272"/>
      <c r="AL95" s="272"/>
      <c r="AM95" s="272"/>
      <c r="AN95" s="272"/>
      <c r="AO95" s="272"/>
      <c r="AP95" s="272"/>
      <c r="AQ95" s="272"/>
      <c r="AR95" s="272"/>
      <c r="AS95" s="272"/>
      <c r="AT95" s="272"/>
      <c r="AU95" s="272"/>
      <c r="AV95" s="272"/>
      <c r="AW95" s="272"/>
      <c r="AX95" s="272"/>
      <c r="AY95" s="272"/>
      <c r="AZ95" s="273"/>
      <c r="BA95" s="273"/>
      <c r="BB95" s="273"/>
      <c r="BC95" s="273"/>
      <c r="BD95" s="273"/>
      <c r="BE95" s="265"/>
      <c r="BF95" s="265"/>
      <c r="BG95" s="265"/>
      <c r="BH95" s="265"/>
      <c r="BI95" s="265"/>
      <c r="BJ95" s="265"/>
      <c r="BK95" s="265"/>
      <c r="BL95" s="265"/>
      <c r="BM95" s="265"/>
      <c r="BN95" s="265"/>
      <c r="BO95" s="265"/>
      <c r="BP95" s="265"/>
      <c r="BQ95" s="262">
        <v>89</v>
      </c>
      <c r="BR95" s="267"/>
      <c r="BS95" s="943"/>
      <c r="BT95" s="944"/>
      <c r="BU95" s="944"/>
      <c r="BV95" s="944"/>
      <c r="BW95" s="944"/>
      <c r="BX95" s="944"/>
      <c r="BY95" s="944"/>
      <c r="BZ95" s="944"/>
      <c r="CA95" s="944"/>
      <c r="CB95" s="944"/>
      <c r="CC95" s="944"/>
      <c r="CD95" s="944"/>
      <c r="CE95" s="944"/>
      <c r="CF95" s="944"/>
      <c r="CG95" s="945"/>
      <c r="CH95" s="940"/>
      <c r="CI95" s="941"/>
      <c r="CJ95" s="941"/>
      <c r="CK95" s="941"/>
      <c r="CL95" s="942"/>
      <c r="CM95" s="940"/>
      <c r="CN95" s="941"/>
      <c r="CO95" s="941"/>
      <c r="CP95" s="941"/>
      <c r="CQ95" s="942"/>
      <c r="CR95" s="940"/>
      <c r="CS95" s="941"/>
      <c r="CT95" s="941"/>
      <c r="CU95" s="941"/>
      <c r="CV95" s="942"/>
      <c r="CW95" s="940"/>
      <c r="CX95" s="941"/>
      <c r="CY95" s="941"/>
      <c r="CZ95" s="941"/>
      <c r="DA95" s="942"/>
      <c r="DB95" s="940"/>
      <c r="DC95" s="941"/>
      <c r="DD95" s="941"/>
      <c r="DE95" s="941"/>
      <c r="DF95" s="942"/>
      <c r="DG95" s="940"/>
      <c r="DH95" s="941"/>
      <c r="DI95" s="941"/>
      <c r="DJ95" s="941"/>
      <c r="DK95" s="942"/>
      <c r="DL95" s="940"/>
      <c r="DM95" s="941"/>
      <c r="DN95" s="941"/>
      <c r="DO95" s="941"/>
      <c r="DP95" s="942"/>
      <c r="DQ95" s="940"/>
      <c r="DR95" s="941"/>
      <c r="DS95" s="941"/>
      <c r="DT95" s="941"/>
      <c r="DU95" s="942"/>
      <c r="DV95" s="937"/>
      <c r="DW95" s="938"/>
      <c r="DX95" s="938"/>
      <c r="DY95" s="938"/>
      <c r="DZ95" s="939"/>
      <c r="EA95" s="246"/>
    </row>
    <row r="96" spans="1:131" s="247" customFormat="1" ht="26.25" hidden="1" customHeight="1">
      <c r="A96" s="270"/>
      <c r="B96" s="271"/>
      <c r="C96" s="271"/>
      <c r="D96" s="271"/>
      <c r="E96" s="271"/>
      <c r="F96" s="271"/>
      <c r="G96" s="271"/>
      <c r="H96" s="271"/>
      <c r="I96" s="271"/>
      <c r="J96" s="271"/>
      <c r="K96" s="271"/>
      <c r="L96" s="271"/>
      <c r="M96" s="271"/>
      <c r="N96" s="271"/>
      <c r="O96" s="271"/>
      <c r="P96" s="271"/>
      <c r="Q96" s="272"/>
      <c r="R96" s="272"/>
      <c r="S96" s="272"/>
      <c r="T96" s="272"/>
      <c r="U96" s="272"/>
      <c r="V96" s="272"/>
      <c r="W96" s="272"/>
      <c r="X96" s="272"/>
      <c r="Y96" s="272"/>
      <c r="Z96" s="272"/>
      <c r="AA96" s="272"/>
      <c r="AB96" s="272"/>
      <c r="AC96" s="272"/>
      <c r="AD96" s="272"/>
      <c r="AE96" s="272"/>
      <c r="AF96" s="272"/>
      <c r="AG96" s="272"/>
      <c r="AH96" s="272"/>
      <c r="AI96" s="272"/>
      <c r="AJ96" s="272"/>
      <c r="AK96" s="272"/>
      <c r="AL96" s="272"/>
      <c r="AM96" s="272"/>
      <c r="AN96" s="272"/>
      <c r="AO96" s="272"/>
      <c r="AP96" s="272"/>
      <c r="AQ96" s="272"/>
      <c r="AR96" s="272"/>
      <c r="AS96" s="272"/>
      <c r="AT96" s="272"/>
      <c r="AU96" s="272"/>
      <c r="AV96" s="272"/>
      <c r="AW96" s="272"/>
      <c r="AX96" s="272"/>
      <c r="AY96" s="272"/>
      <c r="AZ96" s="273"/>
      <c r="BA96" s="273"/>
      <c r="BB96" s="273"/>
      <c r="BC96" s="273"/>
      <c r="BD96" s="273"/>
      <c r="BE96" s="265"/>
      <c r="BF96" s="265"/>
      <c r="BG96" s="265"/>
      <c r="BH96" s="265"/>
      <c r="BI96" s="265"/>
      <c r="BJ96" s="265"/>
      <c r="BK96" s="265"/>
      <c r="BL96" s="265"/>
      <c r="BM96" s="265"/>
      <c r="BN96" s="265"/>
      <c r="BO96" s="265"/>
      <c r="BP96" s="265"/>
      <c r="BQ96" s="262">
        <v>90</v>
      </c>
      <c r="BR96" s="267"/>
      <c r="BS96" s="943"/>
      <c r="BT96" s="944"/>
      <c r="BU96" s="944"/>
      <c r="BV96" s="944"/>
      <c r="BW96" s="944"/>
      <c r="BX96" s="944"/>
      <c r="BY96" s="944"/>
      <c r="BZ96" s="944"/>
      <c r="CA96" s="944"/>
      <c r="CB96" s="944"/>
      <c r="CC96" s="944"/>
      <c r="CD96" s="944"/>
      <c r="CE96" s="944"/>
      <c r="CF96" s="944"/>
      <c r="CG96" s="945"/>
      <c r="CH96" s="940"/>
      <c r="CI96" s="941"/>
      <c r="CJ96" s="941"/>
      <c r="CK96" s="941"/>
      <c r="CL96" s="942"/>
      <c r="CM96" s="940"/>
      <c r="CN96" s="941"/>
      <c r="CO96" s="941"/>
      <c r="CP96" s="941"/>
      <c r="CQ96" s="942"/>
      <c r="CR96" s="940"/>
      <c r="CS96" s="941"/>
      <c r="CT96" s="941"/>
      <c r="CU96" s="941"/>
      <c r="CV96" s="942"/>
      <c r="CW96" s="940"/>
      <c r="CX96" s="941"/>
      <c r="CY96" s="941"/>
      <c r="CZ96" s="941"/>
      <c r="DA96" s="942"/>
      <c r="DB96" s="940"/>
      <c r="DC96" s="941"/>
      <c r="DD96" s="941"/>
      <c r="DE96" s="941"/>
      <c r="DF96" s="942"/>
      <c r="DG96" s="940"/>
      <c r="DH96" s="941"/>
      <c r="DI96" s="941"/>
      <c r="DJ96" s="941"/>
      <c r="DK96" s="942"/>
      <c r="DL96" s="940"/>
      <c r="DM96" s="941"/>
      <c r="DN96" s="941"/>
      <c r="DO96" s="941"/>
      <c r="DP96" s="942"/>
      <c r="DQ96" s="940"/>
      <c r="DR96" s="941"/>
      <c r="DS96" s="941"/>
      <c r="DT96" s="941"/>
      <c r="DU96" s="942"/>
      <c r="DV96" s="937"/>
      <c r="DW96" s="938"/>
      <c r="DX96" s="938"/>
      <c r="DY96" s="938"/>
      <c r="DZ96" s="939"/>
      <c r="EA96" s="246"/>
    </row>
    <row r="97" spans="1:131" s="247" customFormat="1" ht="26.25" hidden="1" customHeight="1">
      <c r="A97" s="270"/>
      <c r="B97" s="271"/>
      <c r="C97" s="271"/>
      <c r="D97" s="271"/>
      <c r="E97" s="271"/>
      <c r="F97" s="271"/>
      <c r="G97" s="271"/>
      <c r="H97" s="271"/>
      <c r="I97" s="271"/>
      <c r="J97" s="271"/>
      <c r="K97" s="271"/>
      <c r="L97" s="271"/>
      <c r="M97" s="271"/>
      <c r="N97" s="271"/>
      <c r="O97" s="271"/>
      <c r="P97" s="271"/>
      <c r="Q97" s="272"/>
      <c r="R97" s="272"/>
      <c r="S97" s="272"/>
      <c r="T97" s="272"/>
      <c r="U97" s="272"/>
      <c r="V97" s="272"/>
      <c r="W97" s="272"/>
      <c r="X97" s="272"/>
      <c r="Y97" s="272"/>
      <c r="Z97" s="272"/>
      <c r="AA97" s="272"/>
      <c r="AB97" s="272"/>
      <c r="AC97" s="272"/>
      <c r="AD97" s="272"/>
      <c r="AE97" s="272"/>
      <c r="AF97" s="272"/>
      <c r="AG97" s="272"/>
      <c r="AH97" s="272"/>
      <c r="AI97" s="272"/>
      <c r="AJ97" s="272"/>
      <c r="AK97" s="272"/>
      <c r="AL97" s="272"/>
      <c r="AM97" s="272"/>
      <c r="AN97" s="272"/>
      <c r="AO97" s="272"/>
      <c r="AP97" s="272"/>
      <c r="AQ97" s="272"/>
      <c r="AR97" s="272"/>
      <c r="AS97" s="272"/>
      <c r="AT97" s="272"/>
      <c r="AU97" s="272"/>
      <c r="AV97" s="272"/>
      <c r="AW97" s="272"/>
      <c r="AX97" s="272"/>
      <c r="AY97" s="272"/>
      <c r="AZ97" s="273"/>
      <c r="BA97" s="273"/>
      <c r="BB97" s="273"/>
      <c r="BC97" s="273"/>
      <c r="BD97" s="273"/>
      <c r="BE97" s="265"/>
      <c r="BF97" s="265"/>
      <c r="BG97" s="265"/>
      <c r="BH97" s="265"/>
      <c r="BI97" s="265"/>
      <c r="BJ97" s="265"/>
      <c r="BK97" s="265"/>
      <c r="BL97" s="265"/>
      <c r="BM97" s="265"/>
      <c r="BN97" s="265"/>
      <c r="BO97" s="265"/>
      <c r="BP97" s="265"/>
      <c r="BQ97" s="262">
        <v>91</v>
      </c>
      <c r="BR97" s="267"/>
      <c r="BS97" s="943"/>
      <c r="BT97" s="944"/>
      <c r="BU97" s="944"/>
      <c r="BV97" s="944"/>
      <c r="BW97" s="944"/>
      <c r="BX97" s="944"/>
      <c r="BY97" s="944"/>
      <c r="BZ97" s="944"/>
      <c r="CA97" s="944"/>
      <c r="CB97" s="944"/>
      <c r="CC97" s="944"/>
      <c r="CD97" s="944"/>
      <c r="CE97" s="944"/>
      <c r="CF97" s="944"/>
      <c r="CG97" s="945"/>
      <c r="CH97" s="940"/>
      <c r="CI97" s="941"/>
      <c r="CJ97" s="941"/>
      <c r="CK97" s="941"/>
      <c r="CL97" s="942"/>
      <c r="CM97" s="940"/>
      <c r="CN97" s="941"/>
      <c r="CO97" s="941"/>
      <c r="CP97" s="941"/>
      <c r="CQ97" s="942"/>
      <c r="CR97" s="940"/>
      <c r="CS97" s="941"/>
      <c r="CT97" s="941"/>
      <c r="CU97" s="941"/>
      <c r="CV97" s="942"/>
      <c r="CW97" s="940"/>
      <c r="CX97" s="941"/>
      <c r="CY97" s="941"/>
      <c r="CZ97" s="941"/>
      <c r="DA97" s="942"/>
      <c r="DB97" s="940"/>
      <c r="DC97" s="941"/>
      <c r="DD97" s="941"/>
      <c r="DE97" s="941"/>
      <c r="DF97" s="942"/>
      <c r="DG97" s="940"/>
      <c r="DH97" s="941"/>
      <c r="DI97" s="941"/>
      <c r="DJ97" s="941"/>
      <c r="DK97" s="942"/>
      <c r="DL97" s="940"/>
      <c r="DM97" s="941"/>
      <c r="DN97" s="941"/>
      <c r="DO97" s="941"/>
      <c r="DP97" s="942"/>
      <c r="DQ97" s="940"/>
      <c r="DR97" s="941"/>
      <c r="DS97" s="941"/>
      <c r="DT97" s="941"/>
      <c r="DU97" s="942"/>
      <c r="DV97" s="937"/>
      <c r="DW97" s="938"/>
      <c r="DX97" s="938"/>
      <c r="DY97" s="938"/>
      <c r="DZ97" s="939"/>
      <c r="EA97" s="246"/>
    </row>
    <row r="98" spans="1:131" s="247" customFormat="1" ht="26.25" hidden="1" customHeight="1">
      <c r="A98" s="270"/>
      <c r="B98" s="271"/>
      <c r="C98" s="271"/>
      <c r="D98" s="271"/>
      <c r="E98" s="271"/>
      <c r="F98" s="271"/>
      <c r="G98" s="271"/>
      <c r="H98" s="271"/>
      <c r="I98" s="271"/>
      <c r="J98" s="271"/>
      <c r="K98" s="271"/>
      <c r="L98" s="271"/>
      <c r="M98" s="271"/>
      <c r="N98" s="271"/>
      <c r="O98" s="271"/>
      <c r="P98" s="271"/>
      <c r="Q98" s="272"/>
      <c r="R98" s="272"/>
      <c r="S98" s="272"/>
      <c r="T98" s="272"/>
      <c r="U98" s="272"/>
      <c r="V98" s="272"/>
      <c r="W98" s="272"/>
      <c r="X98" s="272"/>
      <c r="Y98" s="272"/>
      <c r="Z98" s="272"/>
      <c r="AA98" s="272"/>
      <c r="AB98" s="272"/>
      <c r="AC98" s="272"/>
      <c r="AD98" s="272"/>
      <c r="AE98" s="272"/>
      <c r="AF98" s="272"/>
      <c r="AG98" s="272"/>
      <c r="AH98" s="272"/>
      <c r="AI98" s="272"/>
      <c r="AJ98" s="272"/>
      <c r="AK98" s="272"/>
      <c r="AL98" s="272"/>
      <c r="AM98" s="272"/>
      <c r="AN98" s="272"/>
      <c r="AO98" s="272"/>
      <c r="AP98" s="272"/>
      <c r="AQ98" s="272"/>
      <c r="AR98" s="272"/>
      <c r="AS98" s="272"/>
      <c r="AT98" s="272"/>
      <c r="AU98" s="272"/>
      <c r="AV98" s="272"/>
      <c r="AW98" s="272"/>
      <c r="AX98" s="272"/>
      <c r="AY98" s="272"/>
      <c r="AZ98" s="273"/>
      <c r="BA98" s="273"/>
      <c r="BB98" s="273"/>
      <c r="BC98" s="273"/>
      <c r="BD98" s="273"/>
      <c r="BE98" s="265"/>
      <c r="BF98" s="265"/>
      <c r="BG98" s="265"/>
      <c r="BH98" s="265"/>
      <c r="BI98" s="265"/>
      <c r="BJ98" s="265"/>
      <c r="BK98" s="265"/>
      <c r="BL98" s="265"/>
      <c r="BM98" s="265"/>
      <c r="BN98" s="265"/>
      <c r="BO98" s="265"/>
      <c r="BP98" s="265"/>
      <c r="BQ98" s="262">
        <v>92</v>
      </c>
      <c r="BR98" s="267"/>
      <c r="BS98" s="943"/>
      <c r="BT98" s="944"/>
      <c r="BU98" s="944"/>
      <c r="BV98" s="944"/>
      <c r="BW98" s="944"/>
      <c r="BX98" s="944"/>
      <c r="BY98" s="944"/>
      <c r="BZ98" s="944"/>
      <c r="CA98" s="944"/>
      <c r="CB98" s="944"/>
      <c r="CC98" s="944"/>
      <c r="CD98" s="944"/>
      <c r="CE98" s="944"/>
      <c r="CF98" s="944"/>
      <c r="CG98" s="945"/>
      <c r="CH98" s="940"/>
      <c r="CI98" s="941"/>
      <c r="CJ98" s="941"/>
      <c r="CK98" s="941"/>
      <c r="CL98" s="942"/>
      <c r="CM98" s="940"/>
      <c r="CN98" s="941"/>
      <c r="CO98" s="941"/>
      <c r="CP98" s="941"/>
      <c r="CQ98" s="942"/>
      <c r="CR98" s="940"/>
      <c r="CS98" s="941"/>
      <c r="CT98" s="941"/>
      <c r="CU98" s="941"/>
      <c r="CV98" s="942"/>
      <c r="CW98" s="940"/>
      <c r="CX98" s="941"/>
      <c r="CY98" s="941"/>
      <c r="CZ98" s="941"/>
      <c r="DA98" s="942"/>
      <c r="DB98" s="940"/>
      <c r="DC98" s="941"/>
      <c r="DD98" s="941"/>
      <c r="DE98" s="941"/>
      <c r="DF98" s="942"/>
      <c r="DG98" s="940"/>
      <c r="DH98" s="941"/>
      <c r="DI98" s="941"/>
      <c r="DJ98" s="941"/>
      <c r="DK98" s="942"/>
      <c r="DL98" s="940"/>
      <c r="DM98" s="941"/>
      <c r="DN98" s="941"/>
      <c r="DO98" s="941"/>
      <c r="DP98" s="942"/>
      <c r="DQ98" s="940"/>
      <c r="DR98" s="941"/>
      <c r="DS98" s="941"/>
      <c r="DT98" s="941"/>
      <c r="DU98" s="942"/>
      <c r="DV98" s="937"/>
      <c r="DW98" s="938"/>
      <c r="DX98" s="938"/>
      <c r="DY98" s="938"/>
      <c r="DZ98" s="939"/>
      <c r="EA98" s="246"/>
    </row>
    <row r="99" spans="1:131" s="247" customFormat="1" ht="26.25" hidden="1" customHeight="1">
      <c r="A99" s="270"/>
      <c r="B99" s="271"/>
      <c r="C99" s="271"/>
      <c r="D99" s="271"/>
      <c r="E99" s="271"/>
      <c r="F99" s="271"/>
      <c r="G99" s="271"/>
      <c r="H99" s="271"/>
      <c r="I99" s="271"/>
      <c r="J99" s="271"/>
      <c r="K99" s="271"/>
      <c r="L99" s="271"/>
      <c r="M99" s="271"/>
      <c r="N99" s="271"/>
      <c r="O99" s="271"/>
      <c r="P99" s="271"/>
      <c r="Q99" s="272"/>
      <c r="R99" s="272"/>
      <c r="S99" s="272"/>
      <c r="T99" s="272"/>
      <c r="U99" s="272"/>
      <c r="V99" s="272"/>
      <c r="W99" s="272"/>
      <c r="X99" s="272"/>
      <c r="Y99" s="272"/>
      <c r="Z99" s="272"/>
      <c r="AA99" s="272"/>
      <c r="AB99" s="272"/>
      <c r="AC99" s="272"/>
      <c r="AD99" s="272"/>
      <c r="AE99" s="272"/>
      <c r="AF99" s="272"/>
      <c r="AG99" s="272"/>
      <c r="AH99" s="272"/>
      <c r="AI99" s="272"/>
      <c r="AJ99" s="272"/>
      <c r="AK99" s="272"/>
      <c r="AL99" s="272"/>
      <c r="AM99" s="272"/>
      <c r="AN99" s="272"/>
      <c r="AO99" s="272"/>
      <c r="AP99" s="272"/>
      <c r="AQ99" s="272"/>
      <c r="AR99" s="272"/>
      <c r="AS99" s="272"/>
      <c r="AT99" s="272"/>
      <c r="AU99" s="272"/>
      <c r="AV99" s="272"/>
      <c r="AW99" s="272"/>
      <c r="AX99" s="272"/>
      <c r="AY99" s="272"/>
      <c r="AZ99" s="273"/>
      <c r="BA99" s="273"/>
      <c r="BB99" s="273"/>
      <c r="BC99" s="273"/>
      <c r="BD99" s="273"/>
      <c r="BE99" s="265"/>
      <c r="BF99" s="265"/>
      <c r="BG99" s="265"/>
      <c r="BH99" s="265"/>
      <c r="BI99" s="265"/>
      <c r="BJ99" s="265"/>
      <c r="BK99" s="265"/>
      <c r="BL99" s="265"/>
      <c r="BM99" s="265"/>
      <c r="BN99" s="265"/>
      <c r="BO99" s="265"/>
      <c r="BP99" s="265"/>
      <c r="BQ99" s="262">
        <v>93</v>
      </c>
      <c r="BR99" s="267"/>
      <c r="BS99" s="943"/>
      <c r="BT99" s="944"/>
      <c r="BU99" s="944"/>
      <c r="BV99" s="944"/>
      <c r="BW99" s="944"/>
      <c r="BX99" s="944"/>
      <c r="BY99" s="944"/>
      <c r="BZ99" s="944"/>
      <c r="CA99" s="944"/>
      <c r="CB99" s="944"/>
      <c r="CC99" s="944"/>
      <c r="CD99" s="944"/>
      <c r="CE99" s="944"/>
      <c r="CF99" s="944"/>
      <c r="CG99" s="945"/>
      <c r="CH99" s="940"/>
      <c r="CI99" s="941"/>
      <c r="CJ99" s="941"/>
      <c r="CK99" s="941"/>
      <c r="CL99" s="942"/>
      <c r="CM99" s="940"/>
      <c r="CN99" s="941"/>
      <c r="CO99" s="941"/>
      <c r="CP99" s="941"/>
      <c r="CQ99" s="942"/>
      <c r="CR99" s="940"/>
      <c r="CS99" s="941"/>
      <c r="CT99" s="941"/>
      <c r="CU99" s="941"/>
      <c r="CV99" s="942"/>
      <c r="CW99" s="940"/>
      <c r="CX99" s="941"/>
      <c r="CY99" s="941"/>
      <c r="CZ99" s="941"/>
      <c r="DA99" s="942"/>
      <c r="DB99" s="940"/>
      <c r="DC99" s="941"/>
      <c r="DD99" s="941"/>
      <c r="DE99" s="941"/>
      <c r="DF99" s="942"/>
      <c r="DG99" s="940"/>
      <c r="DH99" s="941"/>
      <c r="DI99" s="941"/>
      <c r="DJ99" s="941"/>
      <c r="DK99" s="942"/>
      <c r="DL99" s="940"/>
      <c r="DM99" s="941"/>
      <c r="DN99" s="941"/>
      <c r="DO99" s="941"/>
      <c r="DP99" s="942"/>
      <c r="DQ99" s="940"/>
      <c r="DR99" s="941"/>
      <c r="DS99" s="941"/>
      <c r="DT99" s="941"/>
      <c r="DU99" s="942"/>
      <c r="DV99" s="937"/>
      <c r="DW99" s="938"/>
      <c r="DX99" s="938"/>
      <c r="DY99" s="938"/>
      <c r="DZ99" s="939"/>
      <c r="EA99" s="246"/>
    </row>
    <row r="100" spans="1:131" s="247" customFormat="1" ht="26.25" hidden="1" customHeight="1">
      <c r="A100" s="270"/>
      <c r="B100" s="271"/>
      <c r="C100" s="271"/>
      <c r="D100" s="271"/>
      <c r="E100" s="271"/>
      <c r="F100" s="271"/>
      <c r="G100" s="271"/>
      <c r="H100" s="271"/>
      <c r="I100" s="271"/>
      <c r="J100" s="271"/>
      <c r="K100" s="271"/>
      <c r="L100" s="271"/>
      <c r="M100" s="271"/>
      <c r="N100" s="271"/>
      <c r="O100" s="271"/>
      <c r="P100" s="271"/>
      <c r="Q100" s="272"/>
      <c r="R100" s="272"/>
      <c r="S100" s="272"/>
      <c r="T100" s="272"/>
      <c r="U100" s="272"/>
      <c r="V100" s="272"/>
      <c r="W100" s="272"/>
      <c r="X100" s="272"/>
      <c r="Y100" s="272"/>
      <c r="Z100" s="272"/>
      <c r="AA100" s="272"/>
      <c r="AB100" s="272"/>
      <c r="AC100" s="272"/>
      <c r="AD100" s="272"/>
      <c r="AE100" s="272"/>
      <c r="AF100" s="272"/>
      <c r="AG100" s="272"/>
      <c r="AH100" s="272"/>
      <c r="AI100" s="272"/>
      <c r="AJ100" s="272"/>
      <c r="AK100" s="272"/>
      <c r="AL100" s="272"/>
      <c r="AM100" s="272"/>
      <c r="AN100" s="272"/>
      <c r="AO100" s="272"/>
      <c r="AP100" s="272"/>
      <c r="AQ100" s="272"/>
      <c r="AR100" s="272"/>
      <c r="AS100" s="272"/>
      <c r="AT100" s="272"/>
      <c r="AU100" s="272"/>
      <c r="AV100" s="272"/>
      <c r="AW100" s="272"/>
      <c r="AX100" s="272"/>
      <c r="AY100" s="272"/>
      <c r="AZ100" s="273"/>
      <c r="BA100" s="273"/>
      <c r="BB100" s="273"/>
      <c r="BC100" s="273"/>
      <c r="BD100" s="273"/>
      <c r="BE100" s="265"/>
      <c r="BF100" s="265"/>
      <c r="BG100" s="265"/>
      <c r="BH100" s="265"/>
      <c r="BI100" s="265"/>
      <c r="BJ100" s="265"/>
      <c r="BK100" s="265"/>
      <c r="BL100" s="265"/>
      <c r="BM100" s="265"/>
      <c r="BN100" s="265"/>
      <c r="BO100" s="265"/>
      <c r="BP100" s="265"/>
      <c r="BQ100" s="262">
        <v>94</v>
      </c>
      <c r="BR100" s="267"/>
      <c r="BS100" s="943"/>
      <c r="BT100" s="944"/>
      <c r="BU100" s="944"/>
      <c r="BV100" s="944"/>
      <c r="BW100" s="944"/>
      <c r="BX100" s="944"/>
      <c r="BY100" s="944"/>
      <c r="BZ100" s="944"/>
      <c r="CA100" s="944"/>
      <c r="CB100" s="944"/>
      <c r="CC100" s="944"/>
      <c r="CD100" s="944"/>
      <c r="CE100" s="944"/>
      <c r="CF100" s="944"/>
      <c r="CG100" s="945"/>
      <c r="CH100" s="940"/>
      <c r="CI100" s="941"/>
      <c r="CJ100" s="941"/>
      <c r="CK100" s="941"/>
      <c r="CL100" s="942"/>
      <c r="CM100" s="940"/>
      <c r="CN100" s="941"/>
      <c r="CO100" s="941"/>
      <c r="CP100" s="941"/>
      <c r="CQ100" s="942"/>
      <c r="CR100" s="940"/>
      <c r="CS100" s="941"/>
      <c r="CT100" s="941"/>
      <c r="CU100" s="941"/>
      <c r="CV100" s="942"/>
      <c r="CW100" s="940"/>
      <c r="CX100" s="941"/>
      <c r="CY100" s="941"/>
      <c r="CZ100" s="941"/>
      <c r="DA100" s="942"/>
      <c r="DB100" s="940"/>
      <c r="DC100" s="941"/>
      <c r="DD100" s="941"/>
      <c r="DE100" s="941"/>
      <c r="DF100" s="942"/>
      <c r="DG100" s="940"/>
      <c r="DH100" s="941"/>
      <c r="DI100" s="941"/>
      <c r="DJ100" s="941"/>
      <c r="DK100" s="942"/>
      <c r="DL100" s="940"/>
      <c r="DM100" s="941"/>
      <c r="DN100" s="941"/>
      <c r="DO100" s="941"/>
      <c r="DP100" s="942"/>
      <c r="DQ100" s="940"/>
      <c r="DR100" s="941"/>
      <c r="DS100" s="941"/>
      <c r="DT100" s="941"/>
      <c r="DU100" s="942"/>
      <c r="DV100" s="937"/>
      <c r="DW100" s="938"/>
      <c r="DX100" s="938"/>
      <c r="DY100" s="938"/>
      <c r="DZ100" s="939"/>
      <c r="EA100" s="246"/>
    </row>
    <row r="101" spans="1:131" s="247" customFormat="1" ht="26.25" hidden="1" customHeight="1">
      <c r="A101" s="270"/>
      <c r="B101" s="271"/>
      <c r="C101" s="271"/>
      <c r="D101" s="271"/>
      <c r="E101" s="271"/>
      <c r="F101" s="271"/>
      <c r="G101" s="271"/>
      <c r="H101" s="271"/>
      <c r="I101" s="271"/>
      <c r="J101" s="271"/>
      <c r="K101" s="271"/>
      <c r="L101" s="271"/>
      <c r="M101" s="271"/>
      <c r="N101" s="271"/>
      <c r="O101" s="271"/>
      <c r="P101" s="271"/>
      <c r="Q101" s="272"/>
      <c r="R101" s="272"/>
      <c r="S101" s="272"/>
      <c r="T101" s="272"/>
      <c r="U101" s="272"/>
      <c r="V101" s="272"/>
      <c r="W101" s="272"/>
      <c r="X101" s="272"/>
      <c r="Y101" s="272"/>
      <c r="Z101" s="272"/>
      <c r="AA101" s="272"/>
      <c r="AB101" s="272"/>
      <c r="AC101" s="272"/>
      <c r="AD101" s="272"/>
      <c r="AE101" s="272"/>
      <c r="AF101" s="272"/>
      <c r="AG101" s="272"/>
      <c r="AH101" s="272"/>
      <c r="AI101" s="272"/>
      <c r="AJ101" s="272"/>
      <c r="AK101" s="272"/>
      <c r="AL101" s="272"/>
      <c r="AM101" s="272"/>
      <c r="AN101" s="272"/>
      <c r="AO101" s="272"/>
      <c r="AP101" s="272"/>
      <c r="AQ101" s="272"/>
      <c r="AR101" s="272"/>
      <c r="AS101" s="272"/>
      <c r="AT101" s="272"/>
      <c r="AU101" s="272"/>
      <c r="AV101" s="272"/>
      <c r="AW101" s="272"/>
      <c r="AX101" s="272"/>
      <c r="AY101" s="272"/>
      <c r="AZ101" s="273"/>
      <c r="BA101" s="273"/>
      <c r="BB101" s="273"/>
      <c r="BC101" s="273"/>
      <c r="BD101" s="273"/>
      <c r="BE101" s="265"/>
      <c r="BF101" s="265"/>
      <c r="BG101" s="265"/>
      <c r="BH101" s="265"/>
      <c r="BI101" s="265"/>
      <c r="BJ101" s="265"/>
      <c r="BK101" s="265"/>
      <c r="BL101" s="265"/>
      <c r="BM101" s="265"/>
      <c r="BN101" s="265"/>
      <c r="BO101" s="265"/>
      <c r="BP101" s="265"/>
      <c r="BQ101" s="262">
        <v>95</v>
      </c>
      <c r="BR101" s="267"/>
      <c r="BS101" s="943"/>
      <c r="BT101" s="944"/>
      <c r="BU101" s="944"/>
      <c r="BV101" s="944"/>
      <c r="BW101" s="944"/>
      <c r="BX101" s="944"/>
      <c r="BY101" s="944"/>
      <c r="BZ101" s="944"/>
      <c r="CA101" s="944"/>
      <c r="CB101" s="944"/>
      <c r="CC101" s="944"/>
      <c r="CD101" s="944"/>
      <c r="CE101" s="944"/>
      <c r="CF101" s="944"/>
      <c r="CG101" s="945"/>
      <c r="CH101" s="940"/>
      <c r="CI101" s="941"/>
      <c r="CJ101" s="941"/>
      <c r="CK101" s="941"/>
      <c r="CL101" s="942"/>
      <c r="CM101" s="940"/>
      <c r="CN101" s="941"/>
      <c r="CO101" s="941"/>
      <c r="CP101" s="941"/>
      <c r="CQ101" s="942"/>
      <c r="CR101" s="940"/>
      <c r="CS101" s="941"/>
      <c r="CT101" s="941"/>
      <c r="CU101" s="941"/>
      <c r="CV101" s="942"/>
      <c r="CW101" s="940"/>
      <c r="CX101" s="941"/>
      <c r="CY101" s="941"/>
      <c r="CZ101" s="941"/>
      <c r="DA101" s="942"/>
      <c r="DB101" s="940"/>
      <c r="DC101" s="941"/>
      <c r="DD101" s="941"/>
      <c r="DE101" s="941"/>
      <c r="DF101" s="942"/>
      <c r="DG101" s="940"/>
      <c r="DH101" s="941"/>
      <c r="DI101" s="941"/>
      <c r="DJ101" s="941"/>
      <c r="DK101" s="942"/>
      <c r="DL101" s="940"/>
      <c r="DM101" s="941"/>
      <c r="DN101" s="941"/>
      <c r="DO101" s="941"/>
      <c r="DP101" s="942"/>
      <c r="DQ101" s="940"/>
      <c r="DR101" s="941"/>
      <c r="DS101" s="941"/>
      <c r="DT101" s="941"/>
      <c r="DU101" s="942"/>
      <c r="DV101" s="937"/>
      <c r="DW101" s="938"/>
      <c r="DX101" s="938"/>
      <c r="DY101" s="938"/>
      <c r="DZ101" s="939"/>
      <c r="EA101" s="246"/>
    </row>
    <row r="102" spans="1:131" s="247" customFormat="1" ht="26.25" customHeight="1" thickBot="1">
      <c r="A102" s="270"/>
      <c r="B102" s="271"/>
      <c r="C102" s="271"/>
      <c r="D102" s="271"/>
      <c r="E102" s="271"/>
      <c r="F102" s="271"/>
      <c r="G102" s="271"/>
      <c r="H102" s="271"/>
      <c r="I102" s="271"/>
      <c r="J102" s="271"/>
      <c r="K102" s="271"/>
      <c r="L102" s="271"/>
      <c r="M102" s="271"/>
      <c r="N102" s="271"/>
      <c r="O102" s="271"/>
      <c r="P102" s="271"/>
      <c r="Q102" s="272"/>
      <c r="R102" s="272"/>
      <c r="S102" s="272"/>
      <c r="T102" s="272"/>
      <c r="U102" s="272"/>
      <c r="V102" s="272"/>
      <c r="W102" s="272"/>
      <c r="X102" s="272"/>
      <c r="Y102" s="272"/>
      <c r="Z102" s="272"/>
      <c r="AA102" s="272"/>
      <c r="AB102" s="272"/>
      <c r="AC102" s="272"/>
      <c r="AD102" s="272"/>
      <c r="AE102" s="272"/>
      <c r="AF102" s="272"/>
      <c r="AG102" s="272"/>
      <c r="AH102" s="272"/>
      <c r="AI102" s="272"/>
      <c r="AJ102" s="272"/>
      <c r="AK102" s="272"/>
      <c r="AL102" s="272"/>
      <c r="AM102" s="272"/>
      <c r="AN102" s="272"/>
      <c r="AO102" s="272"/>
      <c r="AP102" s="272"/>
      <c r="AQ102" s="272"/>
      <c r="AR102" s="272"/>
      <c r="AS102" s="272"/>
      <c r="AT102" s="272"/>
      <c r="AU102" s="272"/>
      <c r="AV102" s="272"/>
      <c r="AW102" s="272"/>
      <c r="AX102" s="272"/>
      <c r="AY102" s="272"/>
      <c r="AZ102" s="273"/>
      <c r="BA102" s="273"/>
      <c r="BB102" s="273"/>
      <c r="BC102" s="273"/>
      <c r="BD102" s="273"/>
      <c r="BE102" s="265"/>
      <c r="BF102" s="265"/>
      <c r="BG102" s="265"/>
      <c r="BH102" s="265"/>
      <c r="BI102" s="265"/>
      <c r="BJ102" s="265"/>
      <c r="BK102" s="265"/>
      <c r="BL102" s="265"/>
      <c r="BM102" s="265"/>
      <c r="BN102" s="265"/>
      <c r="BO102" s="265"/>
      <c r="BP102" s="265"/>
      <c r="BQ102" s="264" t="s">
        <v>394</v>
      </c>
      <c r="BR102" s="870" t="s">
        <v>420</v>
      </c>
      <c r="BS102" s="871"/>
      <c r="BT102" s="871"/>
      <c r="BU102" s="871"/>
      <c r="BV102" s="871"/>
      <c r="BW102" s="871"/>
      <c r="BX102" s="871"/>
      <c r="BY102" s="871"/>
      <c r="BZ102" s="871"/>
      <c r="CA102" s="871"/>
      <c r="CB102" s="871"/>
      <c r="CC102" s="871"/>
      <c r="CD102" s="871"/>
      <c r="CE102" s="871"/>
      <c r="CF102" s="871"/>
      <c r="CG102" s="872"/>
      <c r="CH102" s="969"/>
      <c r="CI102" s="970"/>
      <c r="CJ102" s="970"/>
      <c r="CK102" s="970"/>
      <c r="CL102" s="971"/>
      <c r="CM102" s="969"/>
      <c r="CN102" s="970"/>
      <c r="CO102" s="970"/>
      <c r="CP102" s="970"/>
      <c r="CQ102" s="971"/>
      <c r="CR102" s="972">
        <v>24</v>
      </c>
      <c r="CS102" s="930"/>
      <c r="CT102" s="930"/>
      <c r="CU102" s="930"/>
      <c r="CV102" s="973"/>
      <c r="CW102" s="972">
        <v>11</v>
      </c>
      <c r="CX102" s="930"/>
      <c r="CY102" s="930"/>
      <c r="CZ102" s="930"/>
      <c r="DA102" s="973"/>
      <c r="DB102" s="972" t="s">
        <v>599</v>
      </c>
      <c r="DC102" s="930"/>
      <c r="DD102" s="930"/>
      <c r="DE102" s="930"/>
      <c r="DF102" s="973"/>
      <c r="DG102" s="972" t="s">
        <v>599</v>
      </c>
      <c r="DH102" s="930"/>
      <c r="DI102" s="930"/>
      <c r="DJ102" s="930"/>
      <c r="DK102" s="973"/>
      <c r="DL102" s="972" t="s">
        <v>599</v>
      </c>
      <c r="DM102" s="930"/>
      <c r="DN102" s="930"/>
      <c r="DO102" s="930"/>
      <c r="DP102" s="973"/>
      <c r="DQ102" s="972" t="s">
        <v>599</v>
      </c>
      <c r="DR102" s="930"/>
      <c r="DS102" s="930"/>
      <c r="DT102" s="930"/>
      <c r="DU102" s="973"/>
      <c r="DV102" s="996"/>
      <c r="DW102" s="997"/>
      <c r="DX102" s="997"/>
      <c r="DY102" s="997"/>
      <c r="DZ102" s="998"/>
      <c r="EA102" s="246"/>
    </row>
    <row r="103" spans="1:131" s="247" customFormat="1" ht="26.25" customHeight="1">
      <c r="A103" s="270"/>
      <c r="B103" s="271"/>
      <c r="C103" s="271"/>
      <c r="D103" s="271"/>
      <c r="E103" s="271"/>
      <c r="F103" s="271"/>
      <c r="G103" s="271"/>
      <c r="H103" s="271"/>
      <c r="I103" s="271"/>
      <c r="J103" s="271"/>
      <c r="K103" s="271"/>
      <c r="L103" s="271"/>
      <c r="M103" s="271"/>
      <c r="N103" s="271"/>
      <c r="O103" s="271"/>
      <c r="P103" s="271"/>
      <c r="Q103" s="272"/>
      <c r="R103" s="272"/>
      <c r="S103" s="272"/>
      <c r="T103" s="272"/>
      <c r="U103" s="272"/>
      <c r="V103" s="272"/>
      <c r="W103" s="272"/>
      <c r="X103" s="272"/>
      <c r="Y103" s="272"/>
      <c r="Z103" s="272"/>
      <c r="AA103" s="272"/>
      <c r="AB103" s="272"/>
      <c r="AC103" s="272"/>
      <c r="AD103" s="272"/>
      <c r="AE103" s="272"/>
      <c r="AF103" s="272"/>
      <c r="AG103" s="272"/>
      <c r="AH103" s="272"/>
      <c r="AI103" s="272"/>
      <c r="AJ103" s="272"/>
      <c r="AK103" s="272"/>
      <c r="AL103" s="272"/>
      <c r="AM103" s="272"/>
      <c r="AN103" s="272"/>
      <c r="AO103" s="272"/>
      <c r="AP103" s="272"/>
      <c r="AQ103" s="272"/>
      <c r="AR103" s="272"/>
      <c r="AS103" s="272"/>
      <c r="AT103" s="272"/>
      <c r="AU103" s="272"/>
      <c r="AV103" s="272"/>
      <c r="AW103" s="272"/>
      <c r="AX103" s="272"/>
      <c r="AY103" s="272"/>
      <c r="AZ103" s="273"/>
      <c r="BA103" s="273"/>
      <c r="BB103" s="273"/>
      <c r="BC103" s="273"/>
      <c r="BD103" s="273"/>
      <c r="BE103" s="265"/>
      <c r="BF103" s="265"/>
      <c r="BG103" s="265"/>
      <c r="BH103" s="265"/>
      <c r="BI103" s="265"/>
      <c r="BJ103" s="265"/>
      <c r="BK103" s="265"/>
      <c r="BL103" s="265"/>
      <c r="BM103" s="265"/>
      <c r="BN103" s="265"/>
      <c r="BO103" s="265"/>
      <c r="BP103" s="265"/>
      <c r="BQ103" s="999" t="s">
        <v>421</v>
      </c>
      <c r="BR103" s="999"/>
      <c r="BS103" s="999"/>
      <c r="BT103" s="999"/>
      <c r="BU103" s="999"/>
      <c r="BV103" s="999"/>
      <c r="BW103" s="999"/>
      <c r="BX103" s="999"/>
      <c r="BY103" s="999"/>
      <c r="BZ103" s="999"/>
      <c r="CA103" s="999"/>
      <c r="CB103" s="999"/>
      <c r="CC103" s="999"/>
      <c r="CD103" s="999"/>
      <c r="CE103" s="999"/>
      <c r="CF103" s="999"/>
      <c r="CG103" s="999"/>
      <c r="CH103" s="999"/>
      <c r="CI103" s="999"/>
      <c r="CJ103" s="999"/>
      <c r="CK103" s="999"/>
      <c r="CL103" s="999"/>
      <c r="CM103" s="999"/>
      <c r="CN103" s="999"/>
      <c r="CO103" s="999"/>
      <c r="CP103" s="999"/>
      <c r="CQ103" s="999"/>
      <c r="CR103" s="999"/>
      <c r="CS103" s="999"/>
      <c r="CT103" s="999"/>
      <c r="CU103" s="999"/>
      <c r="CV103" s="999"/>
      <c r="CW103" s="999"/>
      <c r="CX103" s="999"/>
      <c r="CY103" s="999"/>
      <c r="CZ103" s="999"/>
      <c r="DA103" s="999"/>
      <c r="DB103" s="999"/>
      <c r="DC103" s="999"/>
      <c r="DD103" s="999"/>
      <c r="DE103" s="999"/>
      <c r="DF103" s="999"/>
      <c r="DG103" s="999"/>
      <c r="DH103" s="999"/>
      <c r="DI103" s="999"/>
      <c r="DJ103" s="999"/>
      <c r="DK103" s="999"/>
      <c r="DL103" s="999"/>
      <c r="DM103" s="999"/>
      <c r="DN103" s="999"/>
      <c r="DO103" s="999"/>
      <c r="DP103" s="999"/>
      <c r="DQ103" s="999"/>
      <c r="DR103" s="999"/>
      <c r="DS103" s="999"/>
      <c r="DT103" s="999"/>
      <c r="DU103" s="999"/>
      <c r="DV103" s="999"/>
      <c r="DW103" s="999"/>
      <c r="DX103" s="999"/>
      <c r="DY103" s="999"/>
      <c r="DZ103" s="999"/>
      <c r="EA103" s="246"/>
    </row>
    <row r="104" spans="1:131" s="247" customFormat="1" ht="26.25" customHeight="1">
      <c r="A104" s="270"/>
      <c r="B104" s="271"/>
      <c r="C104" s="271"/>
      <c r="D104" s="271"/>
      <c r="E104" s="271"/>
      <c r="F104" s="271"/>
      <c r="G104" s="271"/>
      <c r="H104" s="271"/>
      <c r="I104" s="271"/>
      <c r="J104" s="271"/>
      <c r="K104" s="271"/>
      <c r="L104" s="271"/>
      <c r="M104" s="271"/>
      <c r="N104" s="271"/>
      <c r="O104" s="271"/>
      <c r="P104" s="271"/>
      <c r="Q104" s="272"/>
      <c r="R104" s="272"/>
      <c r="S104" s="272"/>
      <c r="T104" s="272"/>
      <c r="U104" s="272"/>
      <c r="V104" s="272"/>
      <c r="W104" s="272"/>
      <c r="X104" s="272"/>
      <c r="Y104" s="272"/>
      <c r="Z104" s="272"/>
      <c r="AA104" s="272"/>
      <c r="AB104" s="272"/>
      <c r="AC104" s="272"/>
      <c r="AD104" s="272"/>
      <c r="AE104" s="272"/>
      <c r="AF104" s="272"/>
      <c r="AG104" s="272"/>
      <c r="AH104" s="272"/>
      <c r="AI104" s="272"/>
      <c r="AJ104" s="272"/>
      <c r="AK104" s="272"/>
      <c r="AL104" s="272"/>
      <c r="AM104" s="272"/>
      <c r="AN104" s="272"/>
      <c r="AO104" s="272"/>
      <c r="AP104" s="272"/>
      <c r="AQ104" s="272"/>
      <c r="AR104" s="272"/>
      <c r="AS104" s="272"/>
      <c r="AT104" s="272"/>
      <c r="AU104" s="272"/>
      <c r="AV104" s="272"/>
      <c r="AW104" s="272"/>
      <c r="AX104" s="272"/>
      <c r="AY104" s="272"/>
      <c r="AZ104" s="273"/>
      <c r="BA104" s="273"/>
      <c r="BB104" s="273"/>
      <c r="BC104" s="273"/>
      <c r="BD104" s="273"/>
      <c r="BE104" s="265"/>
      <c r="BF104" s="265"/>
      <c r="BG104" s="265"/>
      <c r="BH104" s="265"/>
      <c r="BI104" s="265"/>
      <c r="BJ104" s="265"/>
      <c r="BK104" s="265"/>
      <c r="BL104" s="265"/>
      <c r="BM104" s="265"/>
      <c r="BN104" s="265"/>
      <c r="BO104" s="265"/>
      <c r="BP104" s="265"/>
      <c r="BQ104" s="1000" t="s">
        <v>422</v>
      </c>
      <c r="BR104" s="1000"/>
      <c r="BS104" s="1000"/>
      <c r="BT104" s="1000"/>
      <c r="BU104" s="1000"/>
      <c r="BV104" s="1000"/>
      <c r="BW104" s="1000"/>
      <c r="BX104" s="1000"/>
      <c r="BY104" s="1000"/>
      <c r="BZ104" s="1000"/>
      <c r="CA104" s="1000"/>
      <c r="CB104" s="1000"/>
      <c r="CC104" s="1000"/>
      <c r="CD104" s="1000"/>
      <c r="CE104" s="1000"/>
      <c r="CF104" s="1000"/>
      <c r="CG104" s="1000"/>
      <c r="CH104" s="1000"/>
      <c r="CI104" s="1000"/>
      <c r="CJ104" s="1000"/>
      <c r="CK104" s="1000"/>
      <c r="CL104" s="1000"/>
      <c r="CM104" s="1000"/>
      <c r="CN104" s="1000"/>
      <c r="CO104" s="1000"/>
      <c r="CP104" s="1000"/>
      <c r="CQ104" s="1000"/>
      <c r="CR104" s="1000"/>
      <c r="CS104" s="1000"/>
      <c r="CT104" s="1000"/>
      <c r="CU104" s="1000"/>
      <c r="CV104" s="1000"/>
      <c r="CW104" s="1000"/>
      <c r="CX104" s="1000"/>
      <c r="CY104" s="1000"/>
      <c r="CZ104" s="1000"/>
      <c r="DA104" s="1000"/>
      <c r="DB104" s="1000"/>
      <c r="DC104" s="1000"/>
      <c r="DD104" s="1000"/>
      <c r="DE104" s="1000"/>
      <c r="DF104" s="1000"/>
      <c r="DG104" s="1000"/>
      <c r="DH104" s="1000"/>
      <c r="DI104" s="1000"/>
      <c r="DJ104" s="1000"/>
      <c r="DK104" s="1000"/>
      <c r="DL104" s="1000"/>
      <c r="DM104" s="1000"/>
      <c r="DN104" s="1000"/>
      <c r="DO104" s="1000"/>
      <c r="DP104" s="1000"/>
      <c r="DQ104" s="1000"/>
      <c r="DR104" s="1000"/>
      <c r="DS104" s="1000"/>
      <c r="DT104" s="1000"/>
      <c r="DU104" s="1000"/>
      <c r="DV104" s="1000"/>
      <c r="DW104" s="1000"/>
      <c r="DX104" s="1000"/>
      <c r="DY104" s="1000"/>
      <c r="DZ104" s="1000"/>
      <c r="EA104" s="246"/>
    </row>
    <row r="105" spans="1:131" s="247" customFormat="1" ht="11.25" customHeight="1">
      <c r="A105" s="265"/>
      <c r="B105" s="265"/>
      <c r="C105" s="265"/>
      <c r="D105" s="265"/>
      <c r="E105" s="265"/>
      <c r="F105" s="265"/>
      <c r="G105" s="265"/>
      <c r="H105" s="265"/>
      <c r="I105" s="265"/>
      <c r="J105" s="265"/>
      <c r="K105" s="265"/>
      <c r="L105" s="265"/>
      <c r="M105" s="265"/>
      <c r="N105" s="265"/>
      <c r="O105" s="265"/>
      <c r="P105" s="265"/>
      <c r="Q105" s="265"/>
      <c r="R105" s="265"/>
      <c r="S105" s="265"/>
      <c r="T105" s="265"/>
      <c r="U105" s="265"/>
      <c r="V105" s="265"/>
      <c r="W105" s="265"/>
      <c r="X105" s="265"/>
      <c r="Y105" s="265"/>
      <c r="Z105" s="265"/>
      <c r="AA105" s="265"/>
      <c r="AB105" s="265"/>
      <c r="AC105" s="265"/>
      <c r="AD105" s="265"/>
      <c r="AE105" s="265"/>
      <c r="AF105" s="265"/>
      <c r="AG105" s="265"/>
      <c r="AH105" s="265"/>
      <c r="AI105" s="265"/>
      <c r="AJ105" s="265"/>
      <c r="AK105" s="265"/>
      <c r="AL105" s="265"/>
      <c r="AM105" s="265"/>
      <c r="AN105" s="265"/>
      <c r="AO105" s="265"/>
      <c r="AP105" s="265"/>
      <c r="AQ105" s="265"/>
      <c r="AR105" s="265"/>
      <c r="AS105" s="265"/>
      <c r="AT105" s="265"/>
      <c r="AU105" s="265"/>
      <c r="AV105" s="265"/>
      <c r="AW105" s="265"/>
      <c r="AX105" s="265"/>
      <c r="AY105" s="265"/>
      <c r="AZ105" s="265"/>
      <c r="BA105" s="265"/>
      <c r="BB105" s="265"/>
      <c r="BC105" s="265"/>
      <c r="BD105" s="265"/>
      <c r="BE105" s="265"/>
      <c r="BF105" s="265"/>
      <c r="BG105" s="265"/>
      <c r="BH105" s="265"/>
      <c r="BI105" s="265"/>
      <c r="BJ105" s="265"/>
      <c r="BK105" s="265"/>
      <c r="BL105" s="265"/>
      <c r="BM105" s="265"/>
      <c r="BN105" s="265"/>
      <c r="BO105" s="265"/>
      <c r="BP105" s="265"/>
      <c r="BQ105" s="268"/>
      <c r="BR105" s="268"/>
      <c r="BS105" s="268"/>
      <c r="BT105" s="268"/>
      <c r="BU105" s="268"/>
      <c r="BV105" s="268"/>
      <c r="BW105" s="268"/>
      <c r="BX105" s="268"/>
      <c r="BY105" s="268"/>
      <c r="BZ105" s="268"/>
      <c r="CA105" s="268"/>
      <c r="CB105" s="268"/>
      <c r="CC105" s="268"/>
      <c r="CD105" s="268"/>
      <c r="CE105" s="268"/>
      <c r="CF105" s="268"/>
      <c r="CG105" s="268"/>
      <c r="CH105" s="268"/>
      <c r="CI105" s="268"/>
      <c r="CJ105" s="268"/>
      <c r="CK105" s="268"/>
      <c r="CL105" s="268"/>
      <c r="CM105" s="268"/>
      <c r="CN105" s="268"/>
      <c r="CO105" s="268"/>
      <c r="CP105" s="268"/>
      <c r="CQ105" s="268"/>
      <c r="CR105" s="268"/>
      <c r="CS105" s="268"/>
      <c r="CT105" s="268"/>
      <c r="CU105" s="268"/>
      <c r="CV105" s="268"/>
      <c r="CW105" s="268"/>
      <c r="CX105" s="268"/>
      <c r="CY105" s="268"/>
      <c r="CZ105" s="268"/>
      <c r="DA105" s="268"/>
      <c r="DB105" s="268"/>
      <c r="DC105" s="268"/>
      <c r="DD105" s="268"/>
      <c r="DE105" s="268"/>
      <c r="DF105" s="268"/>
      <c r="DG105" s="268"/>
      <c r="DH105" s="268"/>
      <c r="DI105" s="268"/>
      <c r="DJ105" s="268"/>
      <c r="DK105" s="268"/>
      <c r="DL105" s="268"/>
      <c r="DM105" s="268"/>
      <c r="DN105" s="268"/>
      <c r="DO105" s="268"/>
      <c r="DP105" s="268"/>
      <c r="DQ105" s="268"/>
      <c r="DR105" s="268"/>
      <c r="DS105" s="268"/>
      <c r="DT105" s="268"/>
      <c r="DU105" s="268"/>
      <c r="DV105" s="268"/>
      <c r="DW105" s="268"/>
      <c r="DX105" s="268"/>
      <c r="DY105" s="268"/>
      <c r="DZ105" s="268"/>
      <c r="EA105" s="246"/>
    </row>
    <row r="106" spans="1:131" s="247" customFormat="1" ht="11.25" customHeight="1">
      <c r="A106" s="274"/>
      <c r="B106" s="274"/>
      <c r="C106" s="274"/>
      <c r="D106" s="274"/>
      <c r="E106" s="274"/>
      <c r="F106" s="274"/>
      <c r="G106" s="274"/>
      <c r="H106" s="274"/>
      <c r="I106" s="274"/>
      <c r="J106" s="274"/>
      <c r="K106" s="274"/>
      <c r="L106" s="274"/>
      <c r="M106" s="274"/>
      <c r="N106" s="274"/>
      <c r="O106" s="274"/>
      <c r="P106" s="274"/>
      <c r="Q106" s="274"/>
      <c r="R106" s="274"/>
      <c r="S106" s="274"/>
      <c r="T106" s="274"/>
      <c r="U106" s="274"/>
      <c r="V106" s="274"/>
      <c r="W106" s="274"/>
      <c r="X106" s="274"/>
      <c r="Y106" s="274"/>
      <c r="Z106" s="274"/>
      <c r="AA106" s="274"/>
      <c r="AB106" s="274"/>
      <c r="AC106" s="274"/>
      <c r="AD106" s="274"/>
      <c r="AE106" s="274"/>
      <c r="AF106" s="274"/>
      <c r="AG106" s="274"/>
      <c r="AH106" s="274"/>
      <c r="AI106" s="274"/>
      <c r="AJ106" s="274"/>
      <c r="AK106" s="274"/>
      <c r="AL106" s="274"/>
      <c r="AM106" s="274"/>
      <c r="AN106" s="274"/>
      <c r="AO106" s="274"/>
      <c r="AP106" s="274"/>
      <c r="AQ106" s="274"/>
      <c r="AR106" s="274"/>
      <c r="AS106" s="274"/>
      <c r="AT106" s="274"/>
      <c r="AU106" s="274"/>
      <c r="AV106" s="274"/>
      <c r="AW106" s="274"/>
      <c r="AX106" s="274"/>
      <c r="AY106" s="274"/>
      <c r="AZ106" s="274"/>
      <c r="BA106" s="274"/>
      <c r="BB106" s="274"/>
      <c r="BC106" s="274"/>
      <c r="BD106" s="274"/>
      <c r="BE106" s="274"/>
      <c r="BF106" s="274"/>
      <c r="BG106" s="274"/>
      <c r="BH106" s="274"/>
      <c r="BI106" s="274"/>
      <c r="BJ106" s="274"/>
      <c r="BK106" s="274"/>
      <c r="BL106" s="274"/>
      <c r="BM106" s="274"/>
      <c r="BN106" s="274"/>
      <c r="BO106" s="274"/>
      <c r="BP106" s="274"/>
      <c r="BQ106" s="268"/>
      <c r="BR106" s="268"/>
      <c r="BS106" s="268"/>
      <c r="BT106" s="268"/>
      <c r="BU106" s="268"/>
      <c r="BV106" s="268"/>
      <c r="BW106" s="268"/>
      <c r="BX106" s="268"/>
      <c r="BY106" s="268"/>
      <c r="BZ106" s="268"/>
      <c r="CA106" s="268"/>
      <c r="CB106" s="268"/>
      <c r="CC106" s="268"/>
      <c r="CD106" s="268"/>
      <c r="CE106" s="268"/>
      <c r="CF106" s="268"/>
      <c r="CG106" s="268"/>
      <c r="CH106" s="268"/>
      <c r="CI106" s="268"/>
      <c r="CJ106" s="268"/>
      <c r="CK106" s="268"/>
      <c r="CL106" s="268"/>
      <c r="CM106" s="268"/>
      <c r="CN106" s="268"/>
      <c r="CO106" s="268"/>
      <c r="CP106" s="268"/>
      <c r="CQ106" s="268"/>
      <c r="CR106" s="268"/>
      <c r="CS106" s="268"/>
      <c r="CT106" s="268"/>
      <c r="CU106" s="268"/>
      <c r="CV106" s="268"/>
      <c r="CW106" s="268"/>
      <c r="CX106" s="268"/>
      <c r="CY106" s="268"/>
      <c r="CZ106" s="268"/>
      <c r="DA106" s="268"/>
      <c r="DB106" s="268"/>
      <c r="DC106" s="268"/>
      <c r="DD106" s="268"/>
      <c r="DE106" s="268"/>
      <c r="DF106" s="268"/>
      <c r="DG106" s="268"/>
      <c r="DH106" s="268"/>
      <c r="DI106" s="268"/>
      <c r="DJ106" s="268"/>
      <c r="DK106" s="268"/>
      <c r="DL106" s="268"/>
      <c r="DM106" s="268"/>
      <c r="DN106" s="268"/>
      <c r="DO106" s="268"/>
      <c r="DP106" s="268"/>
      <c r="DQ106" s="268"/>
      <c r="DR106" s="268"/>
      <c r="DS106" s="268"/>
      <c r="DT106" s="268"/>
      <c r="DU106" s="268"/>
      <c r="DV106" s="268"/>
      <c r="DW106" s="268"/>
      <c r="DX106" s="268"/>
      <c r="DY106" s="268"/>
      <c r="DZ106" s="268"/>
      <c r="EA106" s="246"/>
    </row>
    <row r="107" spans="1:131" s="246" customFormat="1" ht="26.25" customHeight="1" thickBot="1">
      <c r="A107" s="275" t="s">
        <v>423</v>
      </c>
      <c r="B107" s="276"/>
      <c r="C107" s="276"/>
      <c r="D107" s="276"/>
      <c r="E107" s="276"/>
      <c r="F107" s="276"/>
      <c r="G107" s="276"/>
      <c r="H107" s="276"/>
      <c r="I107" s="276"/>
      <c r="J107" s="276"/>
      <c r="K107" s="276"/>
      <c r="L107" s="276"/>
      <c r="M107" s="276"/>
      <c r="N107" s="276"/>
      <c r="O107" s="276"/>
      <c r="P107" s="276"/>
      <c r="Q107" s="276"/>
      <c r="R107" s="276"/>
      <c r="S107" s="276"/>
      <c r="T107" s="276"/>
      <c r="U107" s="276"/>
      <c r="V107" s="276"/>
      <c r="W107" s="276"/>
      <c r="X107" s="276"/>
      <c r="Y107" s="276"/>
      <c r="Z107" s="276"/>
      <c r="AA107" s="276"/>
      <c r="AB107" s="276"/>
      <c r="AC107" s="276"/>
      <c r="AD107" s="276"/>
      <c r="AE107" s="276"/>
      <c r="AF107" s="276"/>
      <c r="AG107" s="276"/>
      <c r="AH107" s="276"/>
      <c r="AI107" s="276"/>
      <c r="AJ107" s="276"/>
      <c r="AK107" s="276"/>
      <c r="AL107" s="276"/>
      <c r="AM107" s="276"/>
      <c r="AN107" s="276"/>
      <c r="AO107" s="276"/>
      <c r="AP107" s="276"/>
      <c r="AQ107" s="276"/>
      <c r="AR107" s="276"/>
      <c r="AS107" s="276"/>
      <c r="AT107" s="276"/>
      <c r="AU107" s="275" t="s">
        <v>424</v>
      </c>
      <c r="AV107" s="276"/>
      <c r="AW107" s="276"/>
      <c r="AX107" s="276"/>
      <c r="AY107" s="276"/>
      <c r="AZ107" s="276"/>
      <c r="BA107" s="276"/>
      <c r="BB107" s="276"/>
      <c r="BC107" s="276"/>
      <c r="BD107" s="276"/>
      <c r="BE107" s="276"/>
      <c r="BF107" s="276"/>
      <c r="BG107" s="276"/>
      <c r="BH107" s="276"/>
      <c r="BI107" s="276"/>
      <c r="BJ107" s="276"/>
      <c r="BK107" s="276"/>
      <c r="BL107" s="276"/>
      <c r="BM107" s="276"/>
      <c r="BN107" s="276"/>
      <c r="BO107" s="276"/>
      <c r="BP107" s="276"/>
      <c r="BQ107" s="276"/>
      <c r="BR107" s="276"/>
      <c r="BS107" s="276"/>
      <c r="BT107" s="276"/>
      <c r="BU107" s="276"/>
      <c r="BV107" s="276"/>
      <c r="BW107" s="276"/>
      <c r="BX107" s="276"/>
      <c r="BY107" s="276"/>
      <c r="BZ107" s="276"/>
      <c r="CA107" s="276"/>
      <c r="CB107" s="276"/>
      <c r="CC107" s="276"/>
      <c r="CD107" s="276"/>
      <c r="CE107" s="276"/>
      <c r="CF107" s="276"/>
      <c r="CG107" s="276"/>
      <c r="CH107" s="276"/>
      <c r="CI107" s="276"/>
      <c r="CJ107" s="276"/>
      <c r="CK107" s="276"/>
      <c r="CL107" s="276"/>
      <c r="CM107" s="276"/>
      <c r="CN107" s="276"/>
      <c r="CO107" s="276"/>
      <c r="CP107" s="276"/>
      <c r="CQ107" s="276"/>
      <c r="CR107" s="276"/>
      <c r="CS107" s="276"/>
      <c r="CT107" s="276"/>
      <c r="CU107" s="276"/>
      <c r="CV107" s="276"/>
      <c r="CW107" s="276"/>
      <c r="CX107" s="276"/>
      <c r="CY107" s="276"/>
      <c r="CZ107" s="276"/>
      <c r="DA107" s="276"/>
      <c r="DB107" s="276"/>
      <c r="DC107" s="276"/>
      <c r="DD107" s="276"/>
      <c r="DE107" s="276"/>
      <c r="DF107" s="276"/>
      <c r="DG107" s="276"/>
      <c r="DH107" s="276"/>
      <c r="DI107" s="276"/>
      <c r="DJ107" s="276"/>
      <c r="DK107" s="276"/>
      <c r="DL107" s="276"/>
      <c r="DM107" s="276"/>
      <c r="DN107" s="276"/>
      <c r="DO107" s="276"/>
      <c r="DP107" s="276"/>
      <c r="DQ107" s="276"/>
      <c r="DR107" s="276"/>
      <c r="DS107" s="276"/>
      <c r="DT107" s="276"/>
      <c r="DU107" s="276"/>
      <c r="DV107" s="276"/>
      <c r="DW107" s="276"/>
      <c r="DX107" s="276"/>
      <c r="DY107" s="276"/>
      <c r="DZ107" s="276"/>
    </row>
    <row r="108" spans="1:131" s="246" customFormat="1" ht="26.25" customHeight="1">
      <c r="A108" s="1001" t="s">
        <v>425</v>
      </c>
      <c r="B108" s="1002"/>
      <c r="C108" s="1002"/>
      <c r="D108" s="1002"/>
      <c r="E108" s="1002"/>
      <c r="F108" s="1002"/>
      <c r="G108" s="1002"/>
      <c r="H108" s="1002"/>
      <c r="I108" s="1002"/>
      <c r="J108" s="1002"/>
      <c r="K108" s="1002"/>
      <c r="L108" s="1002"/>
      <c r="M108" s="1002"/>
      <c r="N108" s="1002"/>
      <c r="O108" s="1002"/>
      <c r="P108" s="1002"/>
      <c r="Q108" s="1002"/>
      <c r="R108" s="1002"/>
      <c r="S108" s="1002"/>
      <c r="T108" s="1002"/>
      <c r="U108" s="1002"/>
      <c r="V108" s="1002"/>
      <c r="W108" s="1002"/>
      <c r="X108" s="1002"/>
      <c r="Y108" s="1002"/>
      <c r="Z108" s="1002"/>
      <c r="AA108" s="1002"/>
      <c r="AB108" s="1002"/>
      <c r="AC108" s="1002"/>
      <c r="AD108" s="1002"/>
      <c r="AE108" s="1002"/>
      <c r="AF108" s="1002"/>
      <c r="AG108" s="1002"/>
      <c r="AH108" s="1002"/>
      <c r="AI108" s="1002"/>
      <c r="AJ108" s="1002"/>
      <c r="AK108" s="1002"/>
      <c r="AL108" s="1002"/>
      <c r="AM108" s="1002"/>
      <c r="AN108" s="1002"/>
      <c r="AO108" s="1002"/>
      <c r="AP108" s="1002"/>
      <c r="AQ108" s="1002"/>
      <c r="AR108" s="1002"/>
      <c r="AS108" s="1002"/>
      <c r="AT108" s="1003"/>
      <c r="AU108" s="1001" t="s">
        <v>426</v>
      </c>
      <c r="AV108" s="1002"/>
      <c r="AW108" s="1002"/>
      <c r="AX108" s="1002"/>
      <c r="AY108" s="1002"/>
      <c r="AZ108" s="1002"/>
      <c r="BA108" s="1002"/>
      <c r="BB108" s="1002"/>
      <c r="BC108" s="1002"/>
      <c r="BD108" s="1002"/>
      <c r="BE108" s="1002"/>
      <c r="BF108" s="1002"/>
      <c r="BG108" s="1002"/>
      <c r="BH108" s="1002"/>
      <c r="BI108" s="1002"/>
      <c r="BJ108" s="1002"/>
      <c r="BK108" s="1002"/>
      <c r="BL108" s="1002"/>
      <c r="BM108" s="1002"/>
      <c r="BN108" s="1002"/>
      <c r="BO108" s="1002"/>
      <c r="BP108" s="1002"/>
      <c r="BQ108" s="1002"/>
      <c r="BR108" s="1002"/>
      <c r="BS108" s="1002"/>
      <c r="BT108" s="1002"/>
      <c r="BU108" s="1002"/>
      <c r="BV108" s="1002"/>
      <c r="BW108" s="1002"/>
      <c r="BX108" s="1002"/>
      <c r="BY108" s="1002"/>
      <c r="BZ108" s="1002"/>
      <c r="CA108" s="1002"/>
      <c r="CB108" s="1002"/>
      <c r="CC108" s="1002"/>
      <c r="CD108" s="1002"/>
      <c r="CE108" s="1002"/>
      <c r="CF108" s="1002"/>
      <c r="CG108" s="1002"/>
      <c r="CH108" s="1002"/>
      <c r="CI108" s="1002"/>
      <c r="CJ108" s="1002"/>
      <c r="CK108" s="1002"/>
      <c r="CL108" s="1002"/>
      <c r="CM108" s="1002"/>
      <c r="CN108" s="1002"/>
      <c r="CO108" s="1002"/>
      <c r="CP108" s="1002"/>
      <c r="CQ108" s="1002"/>
      <c r="CR108" s="1002"/>
      <c r="CS108" s="1002"/>
      <c r="CT108" s="1002"/>
      <c r="CU108" s="1002"/>
      <c r="CV108" s="1002"/>
      <c r="CW108" s="1002"/>
      <c r="CX108" s="1002"/>
      <c r="CY108" s="1002"/>
      <c r="CZ108" s="1002"/>
      <c r="DA108" s="1002"/>
      <c r="DB108" s="1002"/>
      <c r="DC108" s="1002"/>
      <c r="DD108" s="1002"/>
      <c r="DE108" s="1002"/>
      <c r="DF108" s="1002"/>
      <c r="DG108" s="1002"/>
      <c r="DH108" s="1002"/>
      <c r="DI108" s="1002"/>
      <c r="DJ108" s="1002"/>
      <c r="DK108" s="1002"/>
      <c r="DL108" s="1002"/>
      <c r="DM108" s="1002"/>
      <c r="DN108" s="1002"/>
      <c r="DO108" s="1002"/>
      <c r="DP108" s="1002"/>
      <c r="DQ108" s="1002"/>
      <c r="DR108" s="1002"/>
      <c r="DS108" s="1002"/>
      <c r="DT108" s="1002"/>
      <c r="DU108" s="1002"/>
      <c r="DV108" s="1002"/>
      <c r="DW108" s="1002"/>
      <c r="DX108" s="1002"/>
      <c r="DY108" s="1002"/>
      <c r="DZ108" s="1003"/>
    </row>
    <row r="109" spans="1:131" s="246" customFormat="1" ht="26.25" customHeight="1">
      <c r="A109" s="994" t="s">
        <v>427</v>
      </c>
      <c r="B109" s="975"/>
      <c r="C109" s="975"/>
      <c r="D109" s="975"/>
      <c r="E109" s="975"/>
      <c r="F109" s="975"/>
      <c r="G109" s="975"/>
      <c r="H109" s="975"/>
      <c r="I109" s="975"/>
      <c r="J109" s="975"/>
      <c r="K109" s="975"/>
      <c r="L109" s="975"/>
      <c r="M109" s="975"/>
      <c r="N109" s="975"/>
      <c r="O109" s="975"/>
      <c r="P109" s="975"/>
      <c r="Q109" s="975"/>
      <c r="R109" s="975"/>
      <c r="S109" s="975"/>
      <c r="T109" s="975"/>
      <c r="U109" s="975"/>
      <c r="V109" s="975"/>
      <c r="W109" s="975"/>
      <c r="X109" s="975"/>
      <c r="Y109" s="975"/>
      <c r="Z109" s="976"/>
      <c r="AA109" s="974" t="s">
        <v>428</v>
      </c>
      <c r="AB109" s="975"/>
      <c r="AC109" s="975"/>
      <c r="AD109" s="975"/>
      <c r="AE109" s="976"/>
      <c r="AF109" s="974" t="s">
        <v>315</v>
      </c>
      <c r="AG109" s="975"/>
      <c r="AH109" s="975"/>
      <c r="AI109" s="975"/>
      <c r="AJ109" s="976"/>
      <c r="AK109" s="974" t="s">
        <v>314</v>
      </c>
      <c r="AL109" s="975"/>
      <c r="AM109" s="975"/>
      <c r="AN109" s="975"/>
      <c r="AO109" s="976"/>
      <c r="AP109" s="974" t="s">
        <v>429</v>
      </c>
      <c r="AQ109" s="975"/>
      <c r="AR109" s="975"/>
      <c r="AS109" s="975"/>
      <c r="AT109" s="977"/>
      <c r="AU109" s="994" t="s">
        <v>427</v>
      </c>
      <c r="AV109" s="975"/>
      <c r="AW109" s="975"/>
      <c r="AX109" s="975"/>
      <c r="AY109" s="975"/>
      <c r="AZ109" s="975"/>
      <c r="BA109" s="975"/>
      <c r="BB109" s="975"/>
      <c r="BC109" s="975"/>
      <c r="BD109" s="975"/>
      <c r="BE109" s="975"/>
      <c r="BF109" s="975"/>
      <c r="BG109" s="975"/>
      <c r="BH109" s="975"/>
      <c r="BI109" s="975"/>
      <c r="BJ109" s="975"/>
      <c r="BK109" s="975"/>
      <c r="BL109" s="975"/>
      <c r="BM109" s="975"/>
      <c r="BN109" s="975"/>
      <c r="BO109" s="975"/>
      <c r="BP109" s="976"/>
      <c r="BQ109" s="974" t="s">
        <v>428</v>
      </c>
      <c r="BR109" s="975"/>
      <c r="BS109" s="975"/>
      <c r="BT109" s="975"/>
      <c r="BU109" s="976"/>
      <c r="BV109" s="974" t="s">
        <v>315</v>
      </c>
      <c r="BW109" s="975"/>
      <c r="BX109" s="975"/>
      <c r="BY109" s="975"/>
      <c r="BZ109" s="976"/>
      <c r="CA109" s="974" t="s">
        <v>314</v>
      </c>
      <c r="CB109" s="975"/>
      <c r="CC109" s="975"/>
      <c r="CD109" s="975"/>
      <c r="CE109" s="976"/>
      <c r="CF109" s="995" t="s">
        <v>429</v>
      </c>
      <c r="CG109" s="995"/>
      <c r="CH109" s="995"/>
      <c r="CI109" s="995"/>
      <c r="CJ109" s="995"/>
      <c r="CK109" s="974" t="s">
        <v>430</v>
      </c>
      <c r="CL109" s="975"/>
      <c r="CM109" s="975"/>
      <c r="CN109" s="975"/>
      <c r="CO109" s="975"/>
      <c r="CP109" s="975"/>
      <c r="CQ109" s="975"/>
      <c r="CR109" s="975"/>
      <c r="CS109" s="975"/>
      <c r="CT109" s="975"/>
      <c r="CU109" s="975"/>
      <c r="CV109" s="975"/>
      <c r="CW109" s="975"/>
      <c r="CX109" s="975"/>
      <c r="CY109" s="975"/>
      <c r="CZ109" s="975"/>
      <c r="DA109" s="975"/>
      <c r="DB109" s="975"/>
      <c r="DC109" s="975"/>
      <c r="DD109" s="975"/>
      <c r="DE109" s="975"/>
      <c r="DF109" s="976"/>
      <c r="DG109" s="974" t="s">
        <v>428</v>
      </c>
      <c r="DH109" s="975"/>
      <c r="DI109" s="975"/>
      <c r="DJ109" s="975"/>
      <c r="DK109" s="976"/>
      <c r="DL109" s="974" t="s">
        <v>315</v>
      </c>
      <c r="DM109" s="975"/>
      <c r="DN109" s="975"/>
      <c r="DO109" s="975"/>
      <c r="DP109" s="976"/>
      <c r="DQ109" s="974" t="s">
        <v>314</v>
      </c>
      <c r="DR109" s="975"/>
      <c r="DS109" s="975"/>
      <c r="DT109" s="975"/>
      <c r="DU109" s="976"/>
      <c r="DV109" s="974" t="s">
        <v>429</v>
      </c>
      <c r="DW109" s="975"/>
      <c r="DX109" s="975"/>
      <c r="DY109" s="975"/>
      <c r="DZ109" s="977"/>
    </row>
    <row r="110" spans="1:131" s="246" customFormat="1" ht="26.25" customHeight="1">
      <c r="A110" s="978" t="s">
        <v>431</v>
      </c>
      <c r="B110" s="979"/>
      <c r="C110" s="979"/>
      <c r="D110" s="979"/>
      <c r="E110" s="979"/>
      <c r="F110" s="979"/>
      <c r="G110" s="979"/>
      <c r="H110" s="979"/>
      <c r="I110" s="979"/>
      <c r="J110" s="979"/>
      <c r="K110" s="979"/>
      <c r="L110" s="979"/>
      <c r="M110" s="979"/>
      <c r="N110" s="979"/>
      <c r="O110" s="979"/>
      <c r="P110" s="979"/>
      <c r="Q110" s="979"/>
      <c r="R110" s="979"/>
      <c r="S110" s="979"/>
      <c r="T110" s="979"/>
      <c r="U110" s="979"/>
      <c r="V110" s="979"/>
      <c r="W110" s="979"/>
      <c r="X110" s="979"/>
      <c r="Y110" s="979"/>
      <c r="Z110" s="980"/>
      <c r="AA110" s="981">
        <v>1397692</v>
      </c>
      <c r="AB110" s="982"/>
      <c r="AC110" s="982"/>
      <c r="AD110" s="982"/>
      <c r="AE110" s="983"/>
      <c r="AF110" s="984">
        <v>1384465</v>
      </c>
      <c r="AG110" s="982"/>
      <c r="AH110" s="982"/>
      <c r="AI110" s="982"/>
      <c r="AJ110" s="983"/>
      <c r="AK110" s="984">
        <v>1440963</v>
      </c>
      <c r="AL110" s="982"/>
      <c r="AM110" s="982"/>
      <c r="AN110" s="982"/>
      <c r="AO110" s="983"/>
      <c r="AP110" s="985">
        <v>17.5</v>
      </c>
      <c r="AQ110" s="986"/>
      <c r="AR110" s="986"/>
      <c r="AS110" s="986"/>
      <c r="AT110" s="987"/>
      <c r="AU110" s="988" t="s">
        <v>73</v>
      </c>
      <c r="AV110" s="989"/>
      <c r="AW110" s="989"/>
      <c r="AX110" s="989"/>
      <c r="AY110" s="989"/>
      <c r="AZ110" s="1030" t="s">
        <v>432</v>
      </c>
      <c r="BA110" s="979"/>
      <c r="BB110" s="979"/>
      <c r="BC110" s="979"/>
      <c r="BD110" s="979"/>
      <c r="BE110" s="979"/>
      <c r="BF110" s="979"/>
      <c r="BG110" s="979"/>
      <c r="BH110" s="979"/>
      <c r="BI110" s="979"/>
      <c r="BJ110" s="979"/>
      <c r="BK110" s="979"/>
      <c r="BL110" s="979"/>
      <c r="BM110" s="979"/>
      <c r="BN110" s="979"/>
      <c r="BO110" s="979"/>
      <c r="BP110" s="980"/>
      <c r="BQ110" s="1016">
        <v>14886908</v>
      </c>
      <c r="BR110" s="1017"/>
      <c r="BS110" s="1017"/>
      <c r="BT110" s="1017"/>
      <c r="BU110" s="1017"/>
      <c r="BV110" s="1017">
        <v>14700527</v>
      </c>
      <c r="BW110" s="1017"/>
      <c r="BX110" s="1017"/>
      <c r="BY110" s="1017"/>
      <c r="BZ110" s="1017"/>
      <c r="CA110" s="1017">
        <v>14358630</v>
      </c>
      <c r="CB110" s="1017"/>
      <c r="CC110" s="1017"/>
      <c r="CD110" s="1017"/>
      <c r="CE110" s="1017"/>
      <c r="CF110" s="1031">
        <v>174</v>
      </c>
      <c r="CG110" s="1032"/>
      <c r="CH110" s="1032"/>
      <c r="CI110" s="1032"/>
      <c r="CJ110" s="1032"/>
      <c r="CK110" s="1033" t="s">
        <v>433</v>
      </c>
      <c r="CL110" s="1034"/>
      <c r="CM110" s="1013" t="s">
        <v>434</v>
      </c>
      <c r="CN110" s="1014"/>
      <c r="CO110" s="1014"/>
      <c r="CP110" s="1014"/>
      <c r="CQ110" s="1014"/>
      <c r="CR110" s="1014"/>
      <c r="CS110" s="1014"/>
      <c r="CT110" s="1014"/>
      <c r="CU110" s="1014"/>
      <c r="CV110" s="1014"/>
      <c r="CW110" s="1014"/>
      <c r="CX110" s="1014"/>
      <c r="CY110" s="1014"/>
      <c r="CZ110" s="1014"/>
      <c r="DA110" s="1014"/>
      <c r="DB110" s="1014"/>
      <c r="DC110" s="1014"/>
      <c r="DD110" s="1014"/>
      <c r="DE110" s="1014"/>
      <c r="DF110" s="1015"/>
      <c r="DG110" s="1016" t="s">
        <v>409</v>
      </c>
      <c r="DH110" s="1017"/>
      <c r="DI110" s="1017"/>
      <c r="DJ110" s="1017"/>
      <c r="DK110" s="1017"/>
      <c r="DL110" s="1017" t="s">
        <v>412</v>
      </c>
      <c r="DM110" s="1017"/>
      <c r="DN110" s="1017"/>
      <c r="DO110" s="1017"/>
      <c r="DP110" s="1017"/>
      <c r="DQ110" s="1017" t="s">
        <v>409</v>
      </c>
      <c r="DR110" s="1017"/>
      <c r="DS110" s="1017"/>
      <c r="DT110" s="1017"/>
      <c r="DU110" s="1017"/>
      <c r="DV110" s="1018" t="s">
        <v>412</v>
      </c>
      <c r="DW110" s="1018"/>
      <c r="DX110" s="1018"/>
      <c r="DY110" s="1018"/>
      <c r="DZ110" s="1019"/>
    </row>
    <row r="111" spans="1:131" s="246" customFormat="1" ht="26.25" customHeight="1">
      <c r="A111" s="1020" t="s">
        <v>435</v>
      </c>
      <c r="B111" s="1021"/>
      <c r="C111" s="1021"/>
      <c r="D111" s="1021"/>
      <c r="E111" s="1021"/>
      <c r="F111" s="1021"/>
      <c r="G111" s="1021"/>
      <c r="H111" s="1021"/>
      <c r="I111" s="1021"/>
      <c r="J111" s="1021"/>
      <c r="K111" s="1021"/>
      <c r="L111" s="1021"/>
      <c r="M111" s="1021"/>
      <c r="N111" s="1021"/>
      <c r="O111" s="1021"/>
      <c r="P111" s="1021"/>
      <c r="Q111" s="1021"/>
      <c r="R111" s="1021"/>
      <c r="S111" s="1021"/>
      <c r="T111" s="1021"/>
      <c r="U111" s="1021"/>
      <c r="V111" s="1021"/>
      <c r="W111" s="1021"/>
      <c r="X111" s="1021"/>
      <c r="Y111" s="1021"/>
      <c r="Z111" s="1022"/>
      <c r="AA111" s="1023" t="s">
        <v>179</v>
      </c>
      <c r="AB111" s="1024"/>
      <c r="AC111" s="1024"/>
      <c r="AD111" s="1024"/>
      <c r="AE111" s="1025"/>
      <c r="AF111" s="1026" t="s">
        <v>409</v>
      </c>
      <c r="AG111" s="1024"/>
      <c r="AH111" s="1024"/>
      <c r="AI111" s="1024"/>
      <c r="AJ111" s="1025"/>
      <c r="AK111" s="1026" t="s">
        <v>409</v>
      </c>
      <c r="AL111" s="1024"/>
      <c r="AM111" s="1024"/>
      <c r="AN111" s="1024"/>
      <c r="AO111" s="1025"/>
      <c r="AP111" s="1027" t="s">
        <v>409</v>
      </c>
      <c r="AQ111" s="1028"/>
      <c r="AR111" s="1028"/>
      <c r="AS111" s="1028"/>
      <c r="AT111" s="1029"/>
      <c r="AU111" s="990"/>
      <c r="AV111" s="991"/>
      <c r="AW111" s="991"/>
      <c r="AX111" s="991"/>
      <c r="AY111" s="991"/>
      <c r="AZ111" s="1039" t="s">
        <v>436</v>
      </c>
      <c r="BA111" s="1040"/>
      <c r="BB111" s="1040"/>
      <c r="BC111" s="1040"/>
      <c r="BD111" s="1040"/>
      <c r="BE111" s="1040"/>
      <c r="BF111" s="1040"/>
      <c r="BG111" s="1040"/>
      <c r="BH111" s="1040"/>
      <c r="BI111" s="1040"/>
      <c r="BJ111" s="1040"/>
      <c r="BK111" s="1040"/>
      <c r="BL111" s="1040"/>
      <c r="BM111" s="1040"/>
      <c r="BN111" s="1040"/>
      <c r="BO111" s="1040"/>
      <c r="BP111" s="1041"/>
      <c r="BQ111" s="1009">
        <v>455889</v>
      </c>
      <c r="BR111" s="1010"/>
      <c r="BS111" s="1010"/>
      <c r="BT111" s="1010"/>
      <c r="BU111" s="1010"/>
      <c r="BV111" s="1010">
        <v>259094</v>
      </c>
      <c r="BW111" s="1010"/>
      <c r="BX111" s="1010"/>
      <c r="BY111" s="1010"/>
      <c r="BZ111" s="1010"/>
      <c r="CA111" s="1010">
        <v>207392</v>
      </c>
      <c r="CB111" s="1010"/>
      <c r="CC111" s="1010"/>
      <c r="CD111" s="1010"/>
      <c r="CE111" s="1010"/>
      <c r="CF111" s="1004">
        <v>2.5</v>
      </c>
      <c r="CG111" s="1005"/>
      <c r="CH111" s="1005"/>
      <c r="CI111" s="1005"/>
      <c r="CJ111" s="1005"/>
      <c r="CK111" s="1035"/>
      <c r="CL111" s="1036"/>
      <c r="CM111" s="1006" t="s">
        <v>437</v>
      </c>
      <c r="CN111" s="1007"/>
      <c r="CO111" s="1007"/>
      <c r="CP111" s="1007"/>
      <c r="CQ111" s="1007"/>
      <c r="CR111" s="1007"/>
      <c r="CS111" s="1007"/>
      <c r="CT111" s="1007"/>
      <c r="CU111" s="1007"/>
      <c r="CV111" s="1007"/>
      <c r="CW111" s="1007"/>
      <c r="CX111" s="1007"/>
      <c r="CY111" s="1007"/>
      <c r="CZ111" s="1007"/>
      <c r="DA111" s="1007"/>
      <c r="DB111" s="1007"/>
      <c r="DC111" s="1007"/>
      <c r="DD111" s="1007"/>
      <c r="DE111" s="1007"/>
      <c r="DF111" s="1008"/>
      <c r="DG111" s="1009" t="s">
        <v>412</v>
      </c>
      <c r="DH111" s="1010"/>
      <c r="DI111" s="1010"/>
      <c r="DJ111" s="1010"/>
      <c r="DK111" s="1010"/>
      <c r="DL111" s="1010" t="s">
        <v>412</v>
      </c>
      <c r="DM111" s="1010"/>
      <c r="DN111" s="1010"/>
      <c r="DO111" s="1010"/>
      <c r="DP111" s="1010"/>
      <c r="DQ111" s="1010" t="s">
        <v>412</v>
      </c>
      <c r="DR111" s="1010"/>
      <c r="DS111" s="1010"/>
      <c r="DT111" s="1010"/>
      <c r="DU111" s="1010"/>
      <c r="DV111" s="1011" t="s">
        <v>179</v>
      </c>
      <c r="DW111" s="1011"/>
      <c r="DX111" s="1011"/>
      <c r="DY111" s="1011"/>
      <c r="DZ111" s="1012"/>
    </row>
    <row r="112" spans="1:131" s="246" customFormat="1" ht="26.25" customHeight="1">
      <c r="A112" s="1042" t="s">
        <v>438</v>
      </c>
      <c r="B112" s="1043"/>
      <c r="C112" s="1040" t="s">
        <v>439</v>
      </c>
      <c r="D112" s="1040"/>
      <c r="E112" s="1040"/>
      <c r="F112" s="1040"/>
      <c r="G112" s="1040"/>
      <c r="H112" s="1040"/>
      <c r="I112" s="1040"/>
      <c r="J112" s="1040"/>
      <c r="K112" s="1040"/>
      <c r="L112" s="1040"/>
      <c r="M112" s="1040"/>
      <c r="N112" s="1040"/>
      <c r="O112" s="1040"/>
      <c r="P112" s="1040"/>
      <c r="Q112" s="1040"/>
      <c r="R112" s="1040"/>
      <c r="S112" s="1040"/>
      <c r="T112" s="1040"/>
      <c r="U112" s="1040"/>
      <c r="V112" s="1040"/>
      <c r="W112" s="1040"/>
      <c r="X112" s="1040"/>
      <c r="Y112" s="1040"/>
      <c r="Z112" s="1041"/>
      <c r="AA112" s="1048" t="s">
        <v>409</v>
      </c>
      <c r="AB112" s="1049"/>
      <c r="AC112" s="1049"/>
      <c r="AD112" s="1049"/>
      <c r="AE112" s="1050"/>
      <c r="AF112" s="1051" t="s">
        <v>179</v>
      </c>
      <c r="AG112" s="1049"/>
      <c r="AH112" s="1049"/>
      <c r="AI112" s="1049"/>
      <c r="AJ112" s="1050"/>
      <c r="AK112" s="1051" t="s">
        <v>412</v>
      </c>
      <c r="AL112" s="1049"/>
      <c r="AM112" s="1049"/>
      <c r="AN112" s="1049"/>
      <c r="AO112" s="1050"/>
      <c r="AP112" s="1052" t="s">
        <v>179</v>
      </c>
      <c r="AQ112" s="1053"/>
      <c r="AR112" s="1053"/>
      <c r="AS112" s="1053"/>
      <c r="AT112" s="1054"/>
      <c r="AU112" s="990"/>
      <c r="AV112" s="991"/>
      <c r="AW112" s="991"/>
      <c r="AX112" s="991"/>
      <c r="AY112" s="991"/>
      <c r="AZ112" s="1039" t="s">
        <v>440</v>
      </c>
      <c r="BA112" s="1040"/>
      <c r="BB112" s="1040"/>
      <c r="BC112" s="1040"/>
      <c r="BD112" s="1040"/>
      <c r="BE112" s="1040"/>
      <c r="BF112" s="1040"/>
      <c r="BG112" s="1040"/>
      <c r="BH112" s="1040"/>
      <c r="BI112" s="1040"/>
      <c r="BJ112" s="1040"/>
      <c r="BK112" s="1040"/>
      <c r="BL112" s="1040"/>
      <c r="BM112" s="1040"/>
      <c r="BN112" s="1040"/>
      <c r="BO112" s="1040"/>
      <c r="BP112" s="1041"/>
      <c r="BQ112" s="1009">
        <v>5309301</v>
      </c>
      <c r="BR112" s="1010"/>
      <c r="BS112" s="1010"/>
      <c r="BT112" s="1010"/>
      <c r="BU112" s="1010"/>
      <c r="BV112" s="1010">
        <v>5354043</v>
      </c>
      <c r="BW112" s="1010"/>
      <c r="BX112" s="1010"/>
      <c r="BY112" s="1010"/>
      <c r="BZ112" s="1010"/>
      <c r="CA112" s="1010">
        <v>5378532</v>
      </c>
      <c r="CB112" s="1010"/>
      <c r="CC112" s="1010"/>
      <c r="CD112" s="1010"/>
      <c r="CE112" s="1010"/>
      <c r="CF112" s="1004">
        <v>65.2</v>
      </c>
      <c r="CG112" s="1005"/>
      <c r="CH112" s="1005"/>
      <c r="CI112" s="1005"/>
      <c r="CJ112" s="1005"/>
      <c r="CK112" s="1035"/>
      <c r="CL112" s="1036"/>
      <c r="CM112" s="1006" t="s">
        <v>441</v>
      </c>
      <c r="CN112" s="1007"/>
      <c r="CO112" s="1007"/>
      <c r="CP112" s="1007"/>
      <c r="CQ112" s="1007"/>
      <c r="CR112" s="1007"/>
      <c r="CS112" s="1007"/>
      <c r="CT112" s="1007"/>
      <c r="CU112" s="1007"/>
      <c r="CV112" s="1007"/>
      <c r="CW112" s="1007"/>
      <c r="CX112" s="1007"/>
      <c r="CY112" s="1007"/>
      <c r="CZ112" s="1007"/>
      <c r="DA112" s="1007"/>
      <c r="DB112" s="1007"/>
      <c r="DC112" s="1007"/>
      <c r="DD112" s="1007"/>
      <c r="DE112" s="1007"/>
      <c r="DF112" s="1008"/>
      <c r="DG112" s="1009">
        <v>136445</v>
      </c>
      <c r="DH112" s="1010"/>
      <c r="DI112" s="1010"/>
      <c r="DJ112" s="1010"/>
      <c r="DK112" s="1010"/>
      <c r="DL112" s="1010" t="s">
        <v>409</v>
      </c>
      <c r="DM112" s="1010"/>
      <c r="DN112" s="1010"/>
      <c r="DO112" s="1010"/>
      <c r="DP112" s="1010"/>
      <c r="DQ112" s="1010" t="s">
        <v>179</v>
      </c>
      <c r="DR112" s="1010"/>
      <c r="DS112" s="1010"/>
      <c r="DT112" s="1010"/>
      <c r="DU112" s="1010"/>
      <c r="DV112" s="1011" t="s">
        <v>412</v>
      </c>
      <c r="DW112" s="1011"/>
      <c r="DX112" s="1011"/>
      <c r="DY112" s="1011"/>
      <c r="DZ112" s="1012"/>
    </row>
    <row r="113" spans="1:130" s="246" customFormat="1" ht="26.25" customHeight="1">
      <c r="A113" s="1044"/>
      <c r="B113" s="1045"/>
      <c r="C113" s="1040" t="s">
        <v>442</v>
      </c>
      <c r="D113" s="1040"/>
      <c r="E113" s="1040"/>
      <c r="F113" s="1040"/>
      <c r="G113" s="1040"/>
      <c r="H113" s="1040"/>
      <c r="I113" s="1040"/>
      <c r="J113" s="1040"/>
      <c r="K113" s="1040"/>
      <c r="L113" s="1040"/>
      <c r="M113" s="1040"/>
      <c r="N113" s="1040"/>
      <c r="O113" s="1040"/>
      <c r="P113" s="1040"/>
      <c r="Q113" s="1040"/>
      <c r="R113" s="1040"/>
      <c r="S113" s="1040"/>
      <c r="T113" s="1040"/>
      <c r="U113" s="1040"/>
      <c r="V113" s="1040"/>
      <c r="W113" s="1040"/>
      <c r="X113" s="1040"/>
      <c r="Y113" s="1040"/>
      <c r="Z113" s="1041"/>
      <c r="AA113" s="1023">
        <v>383245</v>
      </c>
      <c r="AB113" s="1024"/>
      <c r="AC113" s="1024"/>
      <c r="AD113" s="1024"/>
      <c r="AE113" s="1025"/>
      <c r="AF113" s="1026">
        <v>475307</v>
      </c>
      <c r="AG113" s="1024"/>
      <c r="AH113" s="1024"/>
      <c r="AI113" s="1024"/>
      <c r="AJ113" s="1025"/>
      <c r="AK113" s="1026">
        <v>438578</v>
      </c>
      <c r="AL113" s="1024"/>
      <c r="AM113" s="1024"/>
      <c r="AN113" s="1024"/>
      <c r="AO113" s="1025"/>
      <c r="AP113" s="1027">
        <v>5.3</v>
      </c>
      <c r="AQ113" s="1028"/>
      <c r="AR113" s="1028"/>
      <c r="AS113" s="1028"/>
      <c r="AT113" s="1029"/>
      <c r="AU113" s="990"/>
      <c r="AV113" s="991"/>
      <c r="AW113" s="991"/>
      <c r="AX113" s="991"/>
      <c r="AY113" s="991"/>
      <c r="AZ113" s="1039" t="s">
        <v>443</v>
      </c>
      <c r="BA113" s="1040"/>
      <c r="BB113" s="1040"/>
      <c r="BC113" s="1040"/>
      <c r="BD113" s="1040"/>
      <c r="BE113" s="1040"/>
      <c r="BF113" s="1040"/>
      <c r="BG113" s="1040"/>
      <c r="BH113" s="1040"/>
      <c r="BI113" s="1040"/>
      <c r="BJ113" s="1040"/>
      <c r="BK113" s="1040"/>
      <c r="BL113" s="1040"/>
      <c r="BM113" s="1040"/>
      <c r="BN113" s="1040"/>
      <c r="BO113" s="1040"/>
      <c r="BP113" s="1041"/>
      <c r="BQ113" s="1009">
        <v>965644</v>
      </c>
      <c r="BR113" s="1010"/>
      <c r="BS113" s="1010"/>
      <c r="BT113" s="1010"/>
      <c r="BU113" s="1010"/>
      <c r="BV113" s="1010">
        <v>876844</v>
      </c>
      <c r="BW113" s="1010"/>
      <c r="BX113" s="1010"/>
      <c r="BY113" s="1010"/>
      <c r="BZ113" s="1010"/>
      <c r="CA113" s="1010">
        <v>1043183</v>
      </c>
      <c r="CB113" s="1010"/>
      <c r="CC113" s="1010"/>
      <c r="CD113" s="1010"/>
      <c r="CE113" s="1010"/>
      <c r="CF113" s="1004">
        <v>12.6</v>
      </c>
      <c r="CG113" s="1005"/>
      <c r="CH113" s="1005"/>
      <c r="CI113" s="1005"/>
      <c r="CJ113" s="1005"/>
      <c r="CK113" s="1035"/>
      <c r="CL113" s="1036"/>
      <c r="CM113" s="1006" t="s">
        <v>444</v>
      </c>
      <c r="CN113" s="1007"/>
      <c r="CO113" s="1007"/>
      <c r="CP113" s="1007"/>
      <c r="CQ113" s="1007"/>
      <c r="CR113" s="1007"/>
      <c r="CS113" s="1007"/>
      <c r="CT113" s="1007"/>
      <c r="CU113" s="1007"/>
      <c r="CV113" s="1007"/>
      <c r="CW113" s="1007"/>
      <c r="CX113" s="1007"/>
      <c r="CY113" s="1007"/>
      <c r="CZ113" s="1007"/>
      <c r="DA113" s="1007"/>
      <c r="DB113" s="1007"/>
      <c r="DC113" s="1007"/>
      <c r="DD113" s="1007"/>
      <c r="DE113" s="1007"/>
      <c r="DF113" s="1008"/>
      <c r="DG113" s="1048" t="s">
        <v>179</v>
      </c>
      <c r="DH113" s="1049"/>
      <c r="DI113" s="1049"/>
      <c r="DJ113" s="1049"/>
      <c r="DK113" s="1050"/>
      <c r="DL113" s="1051" t="s">
        <v>179</v>
      </c>
      <c r="DM113" s="1049"/>
      <c r="DN113" s="1049"/>
      <c r="DO113" s="1049"/>
      <c r="DP113" s="1050"/>
      <c r="DQ113" s="1051" t="s">
        <v>412</v>
      </c>
      <c r="DR113" s="1049"/>
      <c r="DS113" s="1049"/>
      <c r="DT113" s="1049"/>
      <c r="DU113" s="1050"/>
      <c r="DV113" s="1052" t="s">
        <v>409</v>
      </c>
      <c r="DW113" s="1053"/>
      <c r="DX113" s="1053"/>
      <c r="DY113" s="1053"/>
      <c r="DZ113" s="1054"/>
    </row>
    <row r="114" spans="1:130" s="246" customFormat="1" ht="26.25" customHeight="1">
      <c r="A114" s="1044"/>
      <c r="B114" s="1045"/>
      <c r="C114" s="1040" t="s">
        <v>445</v>
      </c>
      <c r="D114" s="1040"/>
      <c r="E114" s="1040"/>
      <c r="F114" s="1040"/>
      <c r="G114" s="1040"/>
      <c r="H114" s="1040"/>
      <c r="I114" s="1040"/>
      <c r="J114" s="1040"/>
      <c r="K114" s="1040"/>
      <c r="L114" s="1040"/>
      <c r="M114" s="1040"/>
      <c r="N114" s="1040"/>
      <c r="O114" s="1040"/>
      <c r="P114" s="1040"/>
      <c r="Q114" s="1040"/>
      <c r="R114" s="1040"/>
      <c r="S114" s="1040"/>
      <c r="T114" s="1040"/>
      <c r="U114" s="1040"/>
      <c r="V114" s="1040"/>
      <c r="W114" s="1040"/>
      <c r="X114" s="1040"/>
      <c r="Y114" s="1040"/>
      <c r="Z114" s="1041"/>
      <c r="AA114" s="1048">
        <v>294041</v>
      </c>
      <c r="AB114" s="1049"/>
      <c r="AC114" s="1049"/>
      <c r="AD114" s="1049"/>
      <c r="AE114" s="1050"/>
      <c r="AF114" s="1051">
        <v>196430</v>
      </c>
      <c r="AG114" s="1049"/>
      <c r="AH114" s="1049"/>
      <c r="AI114" s="1049"/>
      <c r="AJ114" s="1050"/>
      <c r="AK114" s="1051">
        <v>112430</v>
      </c>
      <c r="AL114" s="1049"/>
      <c r="AM114" s="1049"/>
      <c r="AN114" s="1049"/>
      <c r="AO114" s="1050"/>
      <c r="AP114" s="1052">
        <v>1.4</v>
      </c>
      <c r="AQ114" s="1053"/>
      <c r="AR114" s="1053"/>
      <c r="AS114" s="1053"/>
      <c r="AT114" s="1054"/>
      <c r="AU114" s="990"/>
      <c r="AV114" s="991"/>
      <c r="AW114" s="991"/>
      <c r="AX114" s="991"/>
      <c r="AY114" s="991"/>
      <c r="AZ114" s="1039" t="s">
        <v>446</v>
      </c>
      <c r="BA114" s="1040"/>
      <c r="BB114" s="1040"/>
      <c r="BC114" s="1040"/>
      <c r="BD114" s="1040"/>
      <c r="BE114" s="1040"/>
      <c r="BF114" s="1040"/>
      <c r="BG114" s="1040"/>
      <c r="BH114" s="1040"/>
      <c r="BI114" s="1040"/>
      <c r="BJ114" s="1040"/>
      <c r="BK114" s="1040"/>
      <c r="BL114" s="1040"/>
      <c r="BM114" s="1040"/>
      <c r="BN114" s="1040"/>
      <c r="BO114" s="1040"/>
      <c r="BP114" s="1041"/>
      <c r="BQ114" s="1009">
        <v>2487301</v>
      </c>
      <c r="BR114" s="1010"/>
      <c r="BS114" s="1010"/>
      <c r="BT114" s="1010"/>
      <c r="BU114" s="1010"/>
      <c r="BV114" s="1010">
        <v>2434268</v>
      </c>
      <c r="BW114" s="1010"/>
      <c r="BX114" s="1010"/>
      <c r="BY114" s="1010"/>
      <c r="BZ114" s="1010"/>
      <c r="CA114" s="1010">
        <v>2347571</v>
      </c>
      <c r="CB114" s="1010"/>
      <c r="CC114" s="1010"/>
      <c r="CD114" s="1010"/>
      <c r="CE114" s="1010"/>
      <c r="CF114" s="1004">
        <v>28.5</v>
      </c>
      <c r="CG114" s="1005"/>
      <c r="CH114" s="1005"/>
      <c r="CI114" s="1005"/>
      <c r="CJ114" s="1005"/>
      <c r="CK114" s="1035"/>
      <c r="CL114" s="1036"/>
      <c r="CM114" s="1006" t="s">
        <v>447</v>
      </c>
      <c r="CN114" s="1007"/>
      <c r="CO114" s="1007"/>
      <c r="CP114" s="1007"/>
      <c r="CQ114" s="1007"/>
      <c r="CR114" s="1007"/>
      <c r="CS114" s="1007"/>
      <c r="CT114" s="1007"/>
      <c r="CU114" s="1007"/>
      <c r="CV114" s="1007"/>
      <c r="CW114" s="1007"/>
      <c r="CX114" s="1007"/>
      <c r="CY114" s="1007"/>
      <c r="CZ114" s="1007"/>
      <c r="DA114" s="1007"/>
      <c r="DB114" s="1007"/>
      <c r="DC114" s="1007"/>
      <c r="DD114" s="1007"/>
      <c r="DE114" s="1007"/>
      <c r="DF114" s="1008"/>
      <c r="DG114" s="1048" t="s">
        <v>179</v>
      </c>
      <c r="DH114" s="1049"/>
      <c r="DI114" s="1049"/>
      <c r="DJ114" s="1049"/>
      <c r="DK114" s="1050"/>
      <c r="DL114" s="1051" t="s">
        <v>409</v>
      </c>
      <c r="DM114" s="1049"/>
      <c r="DN114" s="1049"/>
      <c r="DO114" s="1049"/>
      <c r="DP114" s="1050"/>
      <c r="DQ114" s="1051" t="s">
        <v>179</v>
      </c>
      <c r="DR114" s="1049"/>
      <c r="DS114" s="1049"/>
      <c r="DT114" s="1049"/>
      <c r="DU114" s="1050"/>
      <c r="DV114" s="1052" t="s">
        <v>179</v>
      </c>
      <c r="DW114" s="1053"/>
      <c r="DX114" s="1053"/>
      <c r="DY114" s="1053"/>
      <c r="DZ114" s="1054"/>
    </row>
    <row r="115" spans="1:130" s="246" customFormat="1" ht="26.25" customHeight="1">
      <c r="A115" s="1044"/>
      <c r="B115" s="1045"/>
      <c r="C115" s="1040" t="s">
        <v>448</v>
      </c>
      <c r="D115" s="1040"/>
      <c r="E115" s="1040"/>
      <c r="F115" s="1040"/>
      <c r="G115" s="1040"/>
      <c r="H115" s="1040"/>
      <c r="I115" s="1040"/>
      <c r="J115" s="1040"/>
      <c r="K115" s="1040"/>
      <c r="L115" s="1040"/>
      <c r="M115" s="1040"/>
      <c r="N115" s="1040"/>
      <c r="O115" s="1040"/>
      <c r="P115" s="1040"/>
      <c r="Q115" s="1040"/>
      <c r="R115" s="1040"/>
      <c r="S115" s="1040"/>
      <c r="T115" s="1040"/>
      <c r="U115" s="1040"/>
      <c r="V115" s="1040"/>
      <c r="W115" s="1040"/>
      <c r="X115" s="1040"/>
      <c r="Y115" s="1040"/>
      <c r="Z115" s="1041"/>
      <c r="AA115" s="1023">
        <v>302191</v>
      </c>
      <c r="AB115" s="1024"/>
      <c r="AC115" s="1024"/>
      <c r="AD115" s="1024"/>
      <c r="AE115" s="1025"/>
      <c r="AF115" s="1026">
        <v>259055</v>
      </c>
      <c r="AG115" s="1024"/>
      <c r="AH115" s="1024"/>
      <c r="AI115" s="1024"/>
      <c r="AJ115" s="1025"/>
      <c r="AK115" s="1026">
        <v>53040</v>
      </c>
      <c r="AL115" s="1024"/>
      <c r="AM115" s="1024"/>
      <c r="AN115" s="1024"/>
      <c r="AO115" s="1025"/>
      <c r="AP115" s="1027">
        <v>0.6</v>
      </c>
      <c r="AQ115" s="1028"/>
      <c r="AR115" s="1028"/>
      <c r="AS115" s="1028"/>
      <c r="AT115" s="1029"/>
      <c r="AU115" s="990"/>
      <c r="AV115" s="991"/>
      <c r="AW115" s="991"/>
      <c r="AX115" s="991"/>
      <c r="AY115" s="991"/>
      <c r="AZ115" s="1039" t="s">
        <v>449</v>
      </c>
      <c r="BA115" s="1040"/>
      <c r="BB115" s="1040"/>
      <c r="BC115" s="1040"/>
      <c r="BD115" s="1040"/>
      <c r="BE115" s="1040"/>
      <c r="BF115" s="1040"/>
      <c r="BG115" s="1040"/>
      <c r="BH115" s="1040"/>
      <c r="BI115" s="1040"/>
      <c r="BJ115" s="1040"/>
      <c r="BK115" s="1040"/>
      <c r="BL115" s="1040"/>
      <c r="BM115" s="1040"/>
      <c r="BN115" s="1040"/>
      <c r="BO115" s="1040"/>
      <c r="BP115" s="1041"/>
      <c r="BQ115" s="1009" t="s">
        <v>412</v>
      </c>
      <c r="BR115" s="1010"/>
      <c r="BS115" s="1010"/>
      <c r="BT115" s="1010"/>
      <c r="BU115" s="1010"/>
      <c r="BV115" s="1010" t="s">
        <v>412</v>
      </c>
      <c r="BW115" s="1010"/>
      <c r="BX115" s="1010"/>
      <c r="BY115" s="1010"/>
      <c r="BZ115" s="1010"/>
      <c r="CA115" s="1010" t="s">
        <v>412</v>
      </c>
      <c r="CB115" s="1010"/>
      <c r="CC115" s="1010"/>
      <c r="CD115" s="1010"/>
      <c r="CE115" s="1010"/>
      <c r="CF115" s="1004" t="s">
        <v>179</v>
      </c>
      <c r="CG115" s="1005"/>
      <c r="CH115" s="1005"/>
      <c r="CI115" s="1005"/>
      <c r="CJ115" s="1005"/>
      <c r="CK115" s="1035"/>
      <c r="CL115" s="1036"/>
      <c r="CM115" s="1039" t="s">
        <v>450</v>
      </c>
      <c r="CN115" s="1060"/>
      <c r="CO115" s="1060"/>
      <c r="CP115" s="1060"/>
      <c r="CQ115" s="1060"/>
      <c r="CR115" s="1060"/>
      <c r="CS115" s="1060"/>
      <c r="CT115" s="1060"/>
      <c r="CU115" s="1060"/>
      <c r="CV115" s="1060"/>
      <c r="CW115" s="1060"/>
      <c r="CX115" s="1060"/>
      <c r="CY115" s="1060"/>
      <c r="CZ115" s="1060"/>
      <c r="DA115" s="1060"/>
      <c r="DB115" s="1060"/>
      <c r="DC115" s="1060"/>
      <c r="DD115" s="1060"/>
      <c r="DE115" s="1060"/>
      <c r="DF115" s="1041"/>
      <c r="DG115" s="1048" t="s">
        <v>412</v>
      </c>
      <c r="DH115" s="1049"/>
      <c r="DI115" s="1049"/>
      <c r="DJ115" s="1049"/>
      <c r="DK115" s="1050"/>
      <c r="DL115" s="1051" t="s">
        <v>179</v>
      </c>
      <c r="DM115" s="1049"/>
      <c r="DN115" s="1049"/>
      <c r="DO115" s="1049"/>
      <c r="DP115" s="1050"/>
      <c r="DQ115" s="1051" t="s">
        <v>412</v>
      </c>
      <c r="DR115" s="1049"/>
      <c r="DS115" s="1049"/>
      <c r="DT115" s="1049"/>
      <c r="DU115" s="1050"/>
      <c r="DV115" s="1052" t="s">
        <v>179</v>
      </c>
      <c r="DW115" s="1053"/>
      <c r="DX115" s="1053"/>
      <c r="DY115" s="1053"/>
      <c r="DZ115" s="1054"/>
    </row>
    <row r="116" spans="1:130" s="246" customFormat="1" ht="26.25" customHeight="1">
      <c r="A116" s="1046"/>
      <c r="B116" s="1047"/>
      <c r="C116" s="1055" t="s">
        <v>451</v>
      </c>
      <c r="D116" s="1055"/>
      <c r="E116" s="1055"/>
      <c r="F116" s="1055"/>
      <c r="G116" s="1055"/>
      <c r="H116" s="1055"/>
      <c r="I116" s="1055"/>
      <c r="J116" s="1055"/>
      <c r="K116" s="1055"/>
      <c r="L116" s="1055"/>
      <c r="M116" s="1055"/>
      <c r="N116" s="1055"/>
      <c r="O116" s="1055"/>
      <c r="P116" s="1055"/>
      <c r="Q116" s="1055"/>
      <c r="R116" s="1055"/>
      <c r="S116" s="1055"/>
      <c r="T116" s="1055"/>
      <c r="U116" s="1055"/>
      <c r="V116" s="1055"/>
      <c r="W116" s="1055"/>
      <c r="X116" s="1055"/>
      <c r="Y116" s="1055"/>
      <c r="Z116" s="1056"/>
      <c r="AA116" s="1048" t="s">
        <v>412</v>
      </c>
      <c r="AB116" s="1049"/>
      <c r="AC116" s="1049"/>
      <c r="AD116" s="1049"/>
      <c r="AE116" s="1050"/>
      <c r="AF116" s="1051" t="s">
        <v>179</v>
      </c>
      <c r="AG116" s="1049"/>
      <c r="AH116" s="1049"/>
      <c r="AI116" s="1049"/>
      <c r="AJ116" s="1050"/>
      <c r="AK116" s="1051" t="s">
        <v>409</v>
      </c>
      <c r="AL116" s="1049"/>
      <c r="AM116" s="1049"/>
      <c r="AN116" s="1049"/>
      <c r="AO116" s="1050"/>
      <c r="AP116" s="1052" t="s">
        <v>179</v>
      </c>
      <c r="AQ116" s="1053"/>
      <c r="AR116" s="1053"/>
      <c r="AS116" s="1053"/>
      <c r="AT116" s="1054"/>
      <c r="AU116" s="990"/>
      <c r="AV116" s="991"/>
      <c r="AW116" s="991"/>
      <c r="AX116" s="991"/>
      <c r="AY116" s="991"/>
      <c r="AZ116" s="1057" t="s">
        <v>452</v>
      </c>
      <c r="BA116" s="1058"/>
      <c r="BB116" s="1058"/>
      <c r="BC116" s="1058"/>
      <c r="BD116" s="1058"/>
      <c r="BE116" s="1058"/>
      <c r="BF116" s="1058"/>
      <c r="BG116" s="1058"/>
      <c r="BH116" s="1058"/>
      <c r="BI116" s="1058"/>
      <c r="BJ116" s="1058"/>
      <c r="BK116" s="1058"/>
      <c r="BL116" s="1058"/>
      <c r="BM116" s="1058"/>
      <c r="BN116" s="1058"/>
      <c r="BO116" s="1058"/>
      <c r="BP116" s="1059"/>
      <c r="BQ116" s="1009" t="s">
        <v>412</v>
      </c>
      <c r="BR116" s="1010"/>
      <c r="BS116" s="1010"/>
      <c r="BT116" s="1010"/>
      <c r="BU116" s="1010"/>
      <c r="BV116" s="1010" t="s">
        <v>412</v>
      </c>
      <c r="BW116" s="1010"/>
      <c r="BX116" s="1010"/>
      <c r="BY116" s="1010"/>
      <c r="BZ116" s="1010"/>
      <c r="CA116" s="1010" t="s">
        <v>179</v>
      </c>
      <c r="CB116" s="1010"/>
      <c r="CC116" s="1010"/>
      <c r="CD116" s="1010"/>
      <c r="CE116" s="1010"/>
      <c r="CF116" s="1004" t="s">
        <v>412</v>
      </c>
      <c r="CG116" s="1005"/>
      <c r="CH116" s="1005"/>
      <c r="CI116" s="1005"/>
      <c r="CJ116" s="1005"/>
      <c r="CK116" s="1035"/>
      <c r="CL116" s="1036"/>
      <c r="CM116" s="1006" t="s">
        <v>453</v>
      </c>
      <c r="CN116" s="1007"/>
      <c r="CO116" s="1007"/>
      <c r="CP116" s="1007"/>
      <c r="CQ116" s="1007"/>
      <c r="CR116" s="1007"/>
      <c r="CS116" s="1007"/>
      <c r="CT116" s="1007"/>
      <c r="CU116" s="1007"/>
      <c r="CV116" s="1007"/>
      <c r="CW116" s="1007"/>
      <c r="CX116" s="1007"/>
      <c r="CY116" s="1007"/>
      <c r="CZ116" s="1007"/>
      <c r="DA116" s="1007"/>
      <c r="DB116" s="1007"/>
      <c r="DC116" s="1007"/>
      <c r="DD116" s="1007"/>
      <c r="DE116" s="1007"/>
      <c r="DF116" s="1008"/>
      <c r="DG116" s="1048">
        <v>177415</v>
      </c>
      <c r="DH116" s="1049"/>
      <c r="DI116" s="1049"/>
      <c r="DJ116" s="1049"/>
      <c r="DK116" s="1050"/>
      <c r="DL116" s="1051">
        <v>152070</v>
      </c>
      <c r="DM116" s="1049"/>
      <c r="DN116" s="1049"/>
      <c r="DO116" s="1049"/>
      <c r="DP116" s="1050"/>
      <c r="DQ116" s="1051">
        <v>126725</v>
      </c>
      <c r="DR116" s="1049"/>
      <c r="DS116" s="1049"/>
      <c r="DT116" s="1049"/>
      <c r="DU116" s="1050"/>
      <c r="DV116" s="1052">
        <v>1.5</v>
      </c>
      <c r="DW116" s="1053"/>
      <c r="DX116" s="1053"/>
      <c r="DY116" s="1053"/>
      <c r="DZ116" s="1054"/>
    </row>
    <row r="117" spans="1:130" s="246" customFormat="1" ht="26.25" customHeight="1">
      <c r="A117" s="994" t="s">
        <v>194</v>
      </c>
      <c r="B117" s="975"/>
      <c r="C117" s="975"/>
      <c r="D117" s="975"/>
      <c r="E117" s="975"/>
      <c r="F117" s="975"/>
      <c r="G117" s="975"/>
      <c r="H117" s="975"/>
      <c r="I117" s="975"/>
      <c r="J117" s="975"/>
      <c r="K117" s="975"/>
      <c r="L117" s="975"/>
      <c r="M117" s="975"/>
      <c r="N117" s="975"/>
      <c r="O117" s="975"/>
      <c r="P117" s="975"/>
      <c r="Q117" s="975"/>
      <c r="R117" s="975"/>
      <c r="S117" s="975"/>
      <c r="T117" s="975"/>
      <c r="U117" s="975"/>
      <c r="V117" s="975"/>
      <c r="W117" s="975"/>
      <c r="X117" s="975"/>
      <c r="Y117" s="1065" t="s">
        <v>454</v>
      </c>
      <c r="Z117" s="976"/>
      <c r="AA117" s="1066">
        <v>2377169</v>
      </c>
      <c r="AB117" s="1067"/>
      <c r="AC117" s="1067"/>
      <c r="AD117" s="1067"/>
      <c r="AE117" s="1068"/>
      <c r="AF117" s="1069">
        <v>2315257</v>
      </c>
      <c r="AG117" s="1067"/>
      <c r="AH117" s="1067"/>
      <c r="AI117" s="1067"/>
      <c r="AJ117" s="1068"/>
      <c r="AK117" s="1069">
        <v>2045011</v>
      </c>
      <c r="AL117" s="1067"/>
      <c r="AM117" s="1067"/>
      <c r="AN117" s="1067"/>
      <c r="AO117" s="1068"/>
      <c r="AP117" s="1070"/>
      <c r="AQ117" s="1071"/>
      <c r="AR117" s="1071"/>
      <c r="AS117" s="1071"/>
      <c r="AT117" s="1072"/>
      <c r="AU117" s="990"/>
      <c r="AV117" s="991"/>
      <c r="AW117" s="991"/>
      <c r="AX117" s="991"/>
      <c r="AY117" s="991"/>
      <c r="AZ117" s="1057" t="s">
        <v>455</v>
      </c>
      <c r="BA117" s="1058"/>
      <c r="BB117" s="1058"/>
      <c r="BC117" s="1058"/>
      <c r="BD117" s="1058"/>
      <c r="BE117" s="1058"/>
      <c r="BF117" s="1058"/>
      <c r="BG117" s="1058"/>
      <c r="BH117" s="1058"/>
      <c r="BI117" s="1058"/>
      <c r="BJ117" s="1058"/>
      <c r="BK117" s="1058"/>
      <c r="BL117" s="1058"/>
      <c r="BM117" s="1058"/>
      <c r="BN117" s="1058"/>
      <c r="BO117" s="1058"/>
      <c r="BP117" s="1059"/>
      <c r="BQ117" s="1009" t="s">
        <v>179</v>
      </c>
      <c r="BR117" s="1010"/>
      <c r="BS117" s="1010"/>
      <c r="BT117" s="1010"/>
      <c r="BU117" s="1010"/>
      <c r="BV117" s="1010" t="s">
        <v>179</v>
      </c>
      <c r="BW117" s="1010"/>
      <c r="BX117" s="1010"/>
      <c r="BY117" s="1010"/>
      <c r="BZ117" s="1010"/>
      <c r="CA117" s="1010" t="s">
        <v>456</v>
      </c>
      <c r="CB117" s="1010"/>
      <c r="CC117" s="1010"/>
      <c r="CD117" s="1010"/>
      <c r="CE117" s="1010"/>
      <c r="CF117" s="1004" t="s">
        <v>179</v>
      </c>
      <c r="CG117" s="1005"/>
      <c r="CH117" s="1005"/>
      <c r="CI117" s="1005"/>
      <c r="CJ117" s="1005"/>
      <c r="CK117" s="1035"/>
      <c r="CL117" s="1036"/>
      <c r="CM117" s="1006" t="s">
        <v>457</v>
      </c>
      <c r="CN117" s="1007"/>
      <c r="CO117" s="1007"/>
      <c r="CP117" s="1007"/>
      <c r="CQ117" s="1007"/>
      <c r="CR117" s="1007"/>
      <c r="CS117" s="1007"/>
      <c r="CT117" s="1007"/>
      <c r="CU117" s="1007"/>
      <c r="CV117" s="1007"/>
      <c r="CW117" s="1007"/>
      <c r="CX117" s="1007"/>
      <c r="CY117" s="1007"/>
      <c r="CZ117" s="1007"/>
      <c r="DA117" s="1007"/>
      <c r="DB117" s="1007"/>
      <c r="DC117" s="1007"/>
      <c r="DD117" s="1007"/>
      <c r="DE117" s="1007"/>
      <c r="DF117" s="1008"/>
      <c r="DG117" s="1048" t="s">
        <v>458</v>
      </c>
      <c r="DH117" s="1049"/>
      <c r="DI117" s="1049"/>
      <c r="DJ117" s="1049"/>
      <c r="DK117" s="1050"/>
      <c r="DL117" s="1051" t="s">
        <v>179</v>
      </c>
      <c r="DM117" s="1049"/>
      <c r="DN117" s="1049"/>
      <c r="DO117" s="1049"/>
      <c r="DP117" s="1050"/>
      <c r="DQ117" s="1051" t="s">
        <v>179</v>
      </c>
      <c r="DR117" s="1049"/>
      <c r="DS117" s="1049"/>
      <c r="DT117" s="1049"/>
      <c r="DU117" s="1050"/>
      <c r="DV117" s="1052" t="s">
        <v>179</v>
      </c>
      <c r="DW117" s="1053"/>
      <c r="DX117" s="1053"/>
      <c r="DY117" s="1053"/>
      <c r="DZ117" s="1054"/>
    </row>
    <row r="118" spans="1:130" s="246" customFormat="1" ht="26.25" customHeight="1">
      <c r="A118" s="994" t="s">
        <v>430</v>
      </c>
      <c r="B118" s="975"/>
      <c r="C118" s="975"/>
      <c r="D118" s="975"/>
      <c r="E118" s="975"/>
      <c r="F118" s="975"/>
      <c r="G118" s="975"/>
      <c r="H118" s="975"/>
      <c r="I118" s="975"/>
      <c r="J118" s="975"/>
      <c r="K118" s="975"/>
      <c r="L118" s="975"/>
      <c r="M118" s="975"/>
      <c r="N118" s="975"/>
      <c r="O118" s="975"/>
      <c r="P118" s="975"/>
      <c r="Q118" s="975"/>
      <c r="R118" s="975"/>
      <c r="S118" s="975"/>
      <c r="T118" s="975"/>
      <c r="U118" s="975"/>
      <c r="V118" s="975"/>
      <c r="W118" s="975"/>
      <c r="X118" s="975"/>
      <c r="Y118" s="975"/>
      <c r="Z118" s="976"/>
      <c r="AA118" s="974" t="s">
        <v>428</v>
      </c>
      <c r="AB118" s="975"/>
      <c r="AC118" s="975"/>
      <c r="AD118" s="975"/>
      <c r="AE118" s="976"/>
      <c r="AF118" s="974" t="s">
        <v>315</v>
      </c>
      <c r="AG118" s="975"/>
      <c r="AH118" s="975"/>
      <c r="AI118" s="975"/>
      <c r="AJ118" s="976"/>
      <c r="AK118" s="974" t="s">
        <v>314</v>
      </c>
      <c r="AL118" s="975"/>
      <c r="AM118" s="975"/>
      <c r="AN118" s="975"/>
      <c r="AO118" s="976"/>
      <c r="AP118" s="1061" t="s">
        <v>429</v>
      </c>
      <c r="AQ118" s="1062"/>
      <c r="AR118" s="1062"/>
      <c r="AS118" s="1062"/>
      <c r="AT118" s="1063"/>
      <c r="AU118" s="990"/>
      <c r="AV118" s="991"/>
      <c r="AW118" s="991"/>
      <c r="AX118" s="991"/>
      <c r="AY118" s="991"/>
      <c r="AZ118" s="1064" t="s">
        <v>459</v>
      </c>
      <c r="BA118" s="1055"/>
      <c r="BB118" s="1055"/>
      <c r="BC118" s="1055"/>
      <c r="BD118" s="1055"/>
      <c r="BE118" s="1055"/>
      <c r="BF118" s="1055"/>
      <c r="BG118" s="1055"/>
      <c r="BH118" s="1055"/>
      <c r="BI118" s="1055"/>
      <c r="BJ118" s="1055"/>
      <c r="BK118" s="1055"/>
      <c r="BL118" s="1055"/>
      <c r="BM118" s="1055"/>
      <c r="BN118" s="1055"/>
      <c r="BO118" s="1055"/>
      <c r="BP118" s="1056"/>
      <c r="BQ118" s="1087" t="s">
        <v>460</v>
      </c>
      <c r="BR118" s="1088"/>
      <c r="BS118" s="1088"/>
      <c r="BT118" s="1088"/>
      <c r="BU118" s="1088"/>
      <c r="BV118" s="1088" t="s">
        <v>460</v>
      </c>
      <c r="BW118" s="1088"/>
      <c r="BX118" s="1088"/>
      <c r="BY118" s="1088"/>
      <c r="BZ118" s="1088"/>
      <c r="CA118" s="1088" t="s">
        <v>461</v>
      </c>
      <c r="CB118" s="1088"/>
      <c r="CC118" s="1088"/>
      <c r="CD118" s="1088"/>
      <c r="CE118" s="1088"/>
      <c r="CF118" s="1004" t="s">
        <v>179</v>
      </c>
      <c r="CG118" s="1005"/>
      <c r="CH118" s="1005"/>
      <c r="CI118" s="1005"/>
      <c r="CJ118" s="1005"/>
      <c r="CK118" s="1035"/>
      <c r="CL118" s="1036"/>
      <c r="CM118" s="1006" t="s">
        <v>462</v>
      </c>
      <c r="CN118" s="1007"/>
      <c r="CO118" s="1007"/>
      <c r="CP118" s="1007"/>
      <c r="CQ118" s="1007"/>
      <c r="CR118" s="1007"/>
      <c r="CS118" s="1007"/>
      <c r="CT118" s="1007"/>
      <c r="CU118" s="1007"/>
      <c r="CV118" s="1007"/>
      <c r="CW118" s="1007"/>
      <c r="CX118" s="1007"/>
      <c r="CY118" s="1007"/>
      <c r="CZ118" s="1007"/>
      <c r="DA118" s="1007"/>
      <c r="DB118" s="1007"/>
      <c r="DC118" s="1007"/>
      <c r="DD118" s="1007"/>
      <c r="DE118" s="1007"/>
      <c r="DF118" s="1008"/>
      <c r="DG118" s="1048" t="s">
        <v>456</v>
      </c>
      <c r="DH118" s="1049"/>
      <c r="DI118" s="1049"/>
      <c r="DJ118" s="1049"/>
      <c r="DK118" s="1050"/>
      <c r="DL118" s="1051" t="s">
        <v>456</v>
      </c>
      <c r="DM118" s="1049"/>
      <c r="DN118" s="1049"/>
      <c r="DO118" s="1049"/>
      <c r="DP118" s="1050"/>
      <c r="DQ118" s="1051" t="s">
        <v>179</v>
      </c>
      <c r="DR118" s="1049"/>
      <c r="DS118" s="1049"/>
      <c r="DT118" s="1049"/>
      <c r="DU118" s="1050"/>
      <c r="DV118" s="1052" t="s">
        <v>179</v>
      </c>
      <c r="DW118" s="1053"/>
      <c r="DX118" s="1053"/>
      <c r="DY118" s="1053"/>
      <c r="DZ118" s="1054"/>
    </row>
    <row r="119" spans="1:130" s="246" customFormat="1" ht="26.25" customHeight="1">
      <c r="A119" s="1148" t="s">
        <v>433</v>
      </c>
      <c r="B119" s="1034"/>
      <c r="C119" s="1013" t="s">
        <v>434</v>
      </c>
      <c r="D119" s="1014"/>
      <c r="E119" s="1014"/>
      <c r="F119" s="1014"/>
      <c r="G119" s="1014"/>
      <c r="H119" s="1014"/>
      <c r="I119" s="1014"/>
      <c r="J119" s="1014"/>
      <c r="K119" s="1014"/>
      <c r="L119" s="1014"/>
      <c r="M119" s="1014"/>
      <c r="N119" s="1014"/>
      <c r="O119" s="1014"/>
      <c r="P119" s="1014"/>
      <c r="Q119" s="1014"/>
      <c r="R119" s="1014"/>
      <c r="S119" s="1014"/>
      <c r="T119" s="1014"/>
      <c r="U119" s="1014"/>
      <c r="V119" s="1014"/>
      <c r="W119" s="1014"/>
      <c r="X119" s="1014"/>
      <c r="Y119" s="1014"/>
      <c r="Z119" s="1015"/>
      <c r="AA119" s="981" t="s">
        <v>179</v>
      </c>
      <c r="AB119" s="982"/>
      <c r="AC119" s="982"/>
      <c r="AD119" s="982"/>
      <c r="AE119" s="983"/>
      <c r="AF119" s="984" t="s">
        <v>179</v>
      </c>
      <c r="AG119" s="982"/>
      <c r="AH119" s="982"/>
      <c r="AI119" s="982"/>
      <c r="AJ119" s="983"/>
      <c r="AK119" s="984" t="s">
        <v>456</v>
      </c>
      <c r="AL119" s="982"/>
      <c r="AM119" s="982"/>
      <c r="AN119" s="982"/>
      <c r="AO119" s="983"/>
      <c r="AP119" s="985" t="s">
        <v>461</v>
      </c>
      <c r="AQ119" s="986"/>
      <c r="AR119" s="986"/>
      <c r="AS119" s="986"/>
      <c r="AT119" s="987"/>
      <c r="AU119" s="992"/>
      <c r="AV119" s="993"/>
      <c r="AW119" s="993"/>
      <c r="AX119" s="993"/>
      <c r="AY119" s="993"/>
      <c r="AZ119" s="277" t="s">
        <v>194</v>
      </c>
      <c r="BA119" s="277"/>
      <c r="BB119" s="277"/>
      <c r="BC119" s="277"/>
      <c r="BD119" s="277"/>
      <c r="BE119" s="277"/>
      <c r="BF119" s="277"/>
      <c r="BG119" s="277"/>
      <c r="BH119" s="277"/>
      <c r="BI119" s="277"/>
      <c r="BJ119" s="277"/>
      <c r="BK119" s="277"/>
      <c r="BL119" s="277"/>
      <c r="BM119" s="277"/>
      <c r="BN119" s="277"/>
      <c r="BO119" s="1065" t="s">
        <v>463</v>
      </c>
      <c r="BP119" s="1096"/>
      <c r="BQ119" s="1087">
        <v>24105043</v>
      </c>
      <c r="BR119" s="1088"/>
      <c r="BS119" s="1088"/>
      <c r="BT119" s="1088"/>
      <c r="BU119" s="1088"/>
      <c r="BV119" s="1088">
        <v>23624776</v>
      </c>
      <c r="BW119" s="1088"/>
      <c r="BX119" s="1088"/>
      <c r="BY119" s="1088"/>
      <c r="BZ119" s="1088"/>
      <c r="CA119" s="1088">
        <v>23335308</v>
      </c>
      <c r="CB119" s="1088"/>
      <c r="CC119" s="1088"/>
      <c r="CD119" s="1088"/>
      <c r="CE119" s="1088"/>
      <c r="CF119" s="1089"/>
      <c r="CG119" s="1090"/>
      <c r="CH119" s="1090"/>
      <c r="CI119" s="1090"/>
      <c r="CJ119" s="1091"/>
      <c r="CK119" s="1037"/>
      <c r="CL119" s="1038"/>
      <c r="CM119" s="1092" t="s">
        <v>464</v>
      </c>
      <c r="CN119" s="1093"/>
      <c r="CO119" s="1093"/>
      <c r="CP119" s="1093"/>
      <c r="CQ119" s="1093"/>
      <c r="CR119" s="1093"/>
      <c r="CS119" s="1093"/>
      <c r="CT119" s="1093"/>
      <c r="CU119" s="1093"/>
      <c r="CV119" s="1093"/>
      <c r="CW119" s="1093"/>
      <c r="CX119" s="1093"/>
      <c r="CY119" s="1093"/>
      <c r="CZ119" s="1093"/>
      <c r="DA119" s="1093"/>
      <c r="DB119" s="1093"/>
      <c r="DC119" s="1093"/>
      <c r="DD119" s="1093"/>
      <c r="DE119" s="1093"/>
      <c r="DF119" s="1094"/>
      <c r="DG119" s="1095">
        <v>142029</v>
      </c>
      <c r="DH119" s="1074"/>
      <c r="DI119" s="1074"/>
      <c r="DJ119" s="1074"/>
      <c r="DK119" s="1075"/>
      <c r="DL119" s="1073">
        <v>107024</v>
      </c>
      <c r="DM119" s="1074"/>
      <c r="DN119" s="1074"/>
      <c r="DO119" s="1074"/>
      <c r="DP119" s="1075"/>
      <c r="DQ119" s="1073">
        <v>80667</v>
      </c>
      <c r="DR119" s="1074"/>
      <c r="DS119" s="1074"/>
      <c r="DT119" s="1074"/>
      <c r="DU119" s="1075"/>
      <c r="DV119" s="1076">
        <v>1</v>
      </c>
      <c r="DW119" s="1077"/>
      <c r="DX119" s="1077"/>
      <c r="DY119" s="1077"/>
      <c r="DZ119" s="1078"/>
    </row>
    <row r="120" spans="1:130" s="246" customFormat="1" ht="26.25" customHeight="1">
      <c r="A120" s="1149"/>
      <c r="B120" s="1036"/>
      <c r="C120" s="1006" t="s">
        <v>437</v>
      </c>
      <c r="D120" s="1007"/>
      <c r="E120" s="1007"/>
      <c r="F120" s="1007"/>
      <c r="G120" s="1007"/>
      <c r="H120" s="1007"/>
      <c r="I120" s="1007"/>
      <c r="J120" s="1007"/>
      <c r="K120" s="1007"/>
      <c r="L120" s="1007"/>
      <c r="M120" s="1007"/>
      <c r="N120" s="1007"/>
      <c r="O120" s="1007"/>
      <c r="P120" s="1007"/>
      <c r="Q120" s="1007"/>
      <c r="R120" s="1007"/>
      <c r="S120" s="1007"/>
      <c r="T120" s="1007"/>
      <c r="U120" s="1007"/>
      <c r="V120" s="1007"/>
      <c r="W120" s="1007"/>
      <c r="X120" s="1007"/>
      <c r="Y120" s="1007"/>
      <c r="Z120" s="1008"/>
      <c r="AA120" s="1048" t="s">
        <v>179</v>
      </c>
      <c r="AB120" s="1049"/>
      <c r="AC120" s="1049"/>
      <c r="AD120" s="1049"/>
      <c r="AE120" s="1050"/>
      <c r="AF120" s="1051" t="s">
        <v>465</v>
      </c>
      <c r="AG120" s="1049"/>
      <c r="AH120" s="1049"/>
      <c r="AI120" s="1049"/>
      <c r="AJ120" s="1050"/>
      <c r="AK120" s="1051" t="s">
        <v>179</v>
      </c>
      <c r="AL120" s="1049"/>
      <c r="AM120" s="1049"/>
      <c r="AN120" s="1049"/>
      <c r="AO120" s="1050"/>
      <c r="AP120" s="1052" t="s">
        <v>466</v>
      </c>
      <c r="AQ120" s="1053"/>
      <c r="AR120" s="1053"/>
      <c r="AS120" s="1053"/>
      <c r="AT120" s="1054"/>
      <c r="AU120" s="1079" t="s">
        <v>467</v>
      </c>
      <c r="AV120" s="1080"/>
      <c r="AW120" s="1080"/>
      <c r="AX120" s="1080"/>
      <c r="AY120" s="1081"/>
      <c r="AZ120" s="1030" t="s">
        <v>468</v>
      </c>
      <c r="BA120" s="979"/>
      <c r="BB120" s="979"/>
      <c r="BC120" s="979"/>
      <c r="BD120" s="979"/>
      <c r="BE120" s="979"/>
      <c r="BF120" s="979"/>
      <c r="BG120" s="979"/>
      <c r="BH120" s="979"/>
      <c r="BI120" s="979"/>
      <c r="BJ120" s="979"/>
      <c r="BK120" s="979"/>
      <c r="BL120" s="979"/>
      <c r="BM120" s="979"/>
      <c r="BN120" s="979"/>
      <c r="BO120" s="979"/>
      <c r="BP120" s="980"/>
      <c r="BQ120" s="1016">
        <v>3841350</v>
      </c>
      <c r="BR120" s="1017"/>
      <c r="BS120" s="1017"/>
      <c r="BT120" s="1017"/>
      <c r="BU120" s="1017"/>
      <c r="BV120" s="1017">
        <v>3895899</v>
      </c>
      <c r="BW120" s="1017"/>
      <c r="BX120" s="1017"/>
      <c r="BY120" s="1017"/>
      <c r="BZ120" s="1017"/>
      <c r="CA120" s="1017">
        <v>4357512</v>
      </c>
      <c r="CB120" s="1017"/>
      <c r="CC120" s="1017"/>
      <c r="CD120" s="1017"/>
      <c r="CE120" s="1017"/>
      <c r="CF120" s="1031">
        <v>52.8</v>
      </c>
      <c r="CG120" s="1032"/>
      <c r="CH120" s="1032"/>
      <c r="CI120" s="1032"/>
      <c r="CJ120" s="1032"/>
      <c r="CK120" s="1097" t="s">
        <v>469</v>
      </c>
      <c r="CL120" s="1098"/>
      <c r="CM120" s="1098"/>
      <c r="CN120" s="1098"/>
      <c r="CO120" s="1099"/>
      <c r="CP120" s="1105" t="s">
        <v>470</v>
      </c>
      <c r="CQ120" s="1106"/>
      <c r="CR120" s="1106"/>
      <c r="CS120" s="1106"/>
      <c r="CT120" s="1106"/>
      <c r="CU120" s="1106"/>
      <c r="CV120" s="1106"/>
      <c r="CW120" s="1106"/>
      <c r="CX120" s="1106"/>
      <c r="CY120" s="1106"/>
      <c r="CZ120" s="1106"/>
      <c r="DA120" s="1106"/>
      <c r="DB120" s="1106"/>
      <c r="DC120" s="1106"/>
      <c r="DD120" s="1106"/>
      <c r="DE120" s="1106"/>
      <c r="DF120" s="1107"/>
      <c r="DG120" s="1016">
        <v>4602239</v>
      </c>
      <c r="DH120" s="1017"/>
      <c r="DI120" s="1017"/>
      <c r="DJ120" s="1017"/>
      <c r="DK120" s="1017"/>
      <c r="DL120" s="1017">
        <v>4758730</v>
      </c>
      <c r="DM120" s="1017"/>
      <c r="DN120" s="1017"/>
      <c r="DO120" s="1017"/>
      <c r="DP120" s="1017"/>
      <c r="DQ120" s="1017">
        <v>4829839</v>
      </c>
      <c r="DR120" s="1017"/>
      <c r="DS120" s="1017"/>
      <c r="DT120" s="1017"/>
      <c r="DU120" s="1017"/>
      <c r="DV120" s="1018">
        <v>58.5</v>
      </c>
      <c r="DW120" s="1018"/>
      <c r="DX120" s="1018"/>
      <c r="DY120" s="1018"/>
      <c r="DZ120" s="1019"/>
    </row>
    <row r="121" spans="1:130" s="246" customFormat="1" ht="26.25" customHeight="1">
      <c r="A121" s="1149"/>
      <c r="B121" s="1036"/>
      <c r="C121" s="1057" t="s">
        <v>471</v>
      </c>
      <c r="D121" s="1058"/>
      <c r="E121" s="1058"/>
      <c r="F121" s="1058"/>
      <c r="G121" s="1058"/>
      <c r="H121" s="1058"/>
      <c r="I121" s="1058"/>
      <c r="J121" s="1058"/>
      <c r="K121" s="1058"/>
      <c r="L121" s="1058"/>
      <c r="M121" s="1058"/>
      <c r="N121" s="1058"/>
      <c r="O121" s="1058"/>
      <c r="P121" s="1058"/>
      <c r="Q121" s="1058"/>
      <c r="R121" s="1058"/>
      <c r="S121" s="1058"/>
      <c r="T121" s="1058"/>
      <c r="U121" s="1058"/>
      <c r="V121" s="1058"/>
      <c r="W121" s="1058"/>
      <c r="X121" s="1058"/>
      <c r="Y121" s="1058"/>
      <c r="Z121" s="1059"/>
      <c r="AA121" s="1048">
        <v>197181</v>
      </c>
      <c r="AB121" s="1049"/>
      <c r="AC121" s="1049"/>
      <c r="AD121" s="1049"/>
      <c r="AE121" s="1050"/>
      <c r="AF121" s="1051">
        <v>197181</v>
      </c>
      <c r="AG121" s="1049"/>
      <c r="AH121" s="1049"/>
      <c r="AI121" s="1049"/>
      <c r="AJ121" s="1050"/>
      <c r="AK121" s="1051" t="s">
        <v>472</v>
      </c>
      <c r="AL121" s="1049"/>
      <c r="AM121" s="1049"/>
      <c r="AN121" s="1049"/>
      <c r="AO121" s="1050"/>
      <c r="AP121" s="1052" t="s">
        <v>179</v>
      </c>
      <c r="AQ121" s="1053"/>
      <c r="AR121" s="1053"/>
      <c r="AS121" s="1053"/>
      <c r="AT121" s="1054"/>
      <c r="AU121" s="1082"/>
      <c r="AV121" s="1083"/>
      <c r="AW121" s="1083"/>
      <c r="AX121" s="1083"/>
      <c r="AY121" s="1084"/>
      <c r="AZ121" s="1039" t="s">
        <v>473</v>
      </c>
      <c r="BA121" s="1040"/>
      <c r="BB121" s="1040"/>
      <c r="BC121" s="1040"/>
      <c r="BD121" s="1040"/>
      <c r="BE121" s="1040"/>
      <c r="BF121" s="1040"/>
      <c r="BG121" s="1040"/>
      <c r="BH121" s="1040"/>
      <c r="BI121" s="1040"/>
      <c r="BJ121" s="1040"/>
      <c r="BK121" s="1040"/>
      <c r="BL121" s="1040"/>
      <c r="BM121" s="1040"/>
      <c r="BN121" s="1040"/>
      <c r="BO121" s="1040"/>
      <c r="BP121" s="1041"/>
      <c r="BQ121" s="1009">
        <v>2724030</v>
      </c>
      <c r="BR121" s="1010"/>
      <c r="BS121" s="1010"/>
      <c r="BT121" s="1010"/>
      <c r="BU121" s="1010"/>
      <c r="BV121" s="1010">
        <v>2697090</v>
      </c>
      <c r="BW121" s="1010"/>
      <c r="BX121" s="1010"/>
      <c r="BY121" s="1010"/>
      <c r="BZ121" s="1010"/>
      <c r="CA121" s="1010">
        <v>2719637</v>
      </c>
      <c r="CB121" s="1010"/>
      <c r="CC121" s="1010"/>
      <c r="CD121" s="1010"/>
      <c r="CE121" s="1010"/>
      <c r="CF121" s="1004">
        <v>33</v>
      </c>
      <c r="CG121" s="1005"/>
      <c r="CH121" s="1005"/>
      <c r="CI121" s="1005"/>
      <c r="CJ121" s="1005"/>
      <c r="CK121" s="1100"/>
      <c r="CL121" s="1101"/>
      <c r="CM121" s="1101"/>
      <c r="CN121" s="1101"/>
      <c r="CO121" s="1102"/>
      <c r="CP121" s="1110" t="s">
        <v>408</v>
      </c>
      <c r="CQ121" s="1111"/>
      <c r="CR121" s="1111"/>
      <c r="CS121" s="1111"/>
      <c r="CT121" s="1111"/>
      <c r="CU121" s="1111"/>
      <c r="CV121" s="1111"/>
      <c r="CW121" s="1111"/>
      <c r="CX121" s="1111"/>
      <c r="CY121" s="1111"/>
      <c r="CZ121" s="1111"/>
      <c r="DA121" s="1111"/>
      <c r="DB121" s="1111"/>
      <c r="DC121" s="1111"/>
      <c r="DD121" s="1111"/>
      <c r="DE121" s="1111"/>
      <c r="DF121" s="1112"/>
      <c r="DG121" s="1009">
        <v>362741</v>
      </c>
      <c r="DH121" s="1010"/>
      <c r="DI121" s="1010"/>
      <c r="DJ121" s="1010"/>
      <c r="DK121" s="1010"/>
      <c r="DL121" s="1010">
        <v>334035</v>
      </c>
      <c r="DM121" s="1010"/>
      <c r="DN121" s="1010"/>
      <c r="DO121" s="1010"/>
      <c r="DP121" s="1010"/>
      <c r="DQ121" s="1010">
        <v>306351</v>
      </c>
      <c r="DR121" s="1010"/>
      <c r="DS121" s="1010"/>
      <c r="DT121" s="1010"/>
      <c r="DU121" s="1010"/>
      <c r="DV121" s="1011">
        <v>3.7</v>
      </c>
      <c r="DW121" s="1011"/>
      <c r="DX121" s="1011"/>
      <c r="DY121" s="1011"/>
      <c r="DZ121" s="1012"/>
    </row>
    <row r="122" spans="1:130" s="246" customFormat="1" ht="26.25" customHeight="1">
      <c r="A122" s="1149"/>
      <c r="B122" s="1036"/>
      <c r="C122" s="1006" t="s">
        <v>447</v>
      </c>
      <c r="D122" s="1007"/>
      <c r="E122" s="1007"/>
      <c r="F122" s="1007"/>
      <c r="G122" s="1007"/>
      <c r="H122" s="1007"/>
      <c r="I122" s="1007"/>
      <c r="J122" s="1007"/>
      <c r="K122" s="1007"/>
      <c r="L122" s="1007"/>
      <c r="M122" s="1007"/>
      <c r="N122" s="1007"/>
      <c r="O122" s="1007"/>
      <c r="P122" s="1007"/>
      <c r="Q122" s="1007"/>
      <c r="R122" s="1007"/>
      <c r="S122" s="1007"/>
      <c r="T122" s="1007"/>
      <c r="U122" s="1007"/>
      <c r="V122" s="1007"/>
      <c r="W122" s="1007"/>
      <c r="X122" s="1007"/>
      <c r="Y122" s="1007"/>
      <c r="Z122" s="1008"/>
      <c r="AA122" s="1048" t="s">
        <v>179</v>
      </c>
      <c r="AB122" s="1049"/>
      <c r="AC122" s="1049"/>
      <c r="AD122" s="1049"/>
      <c r="AE122" s="1050"/>
      <c r="AF122" s="1051" t="s">
        <v>179</v>
      </c>
      <c r="AG122" s="1049"/>
      <c r="AH122" s="1049"/>
      <c r="AI122" s="1049"/>
      <c r="AJ122" s="1050"/>
      <c r="AK122" s="1051" t="s">
        <v>179</v>
      </c>
      <c r="AL122" s="1049"/>
      <c r="AM122" s="1049"/>
      <c r="AN122" s="1049"/>
      <c r="AO122" s="1050"/>
      <c r="AP122" s="1052" t="s">
        <v>472</v>
      </c>
      <c r="AQ122" s="1053"/>
      <c r="AR122" s="1053"/>
      <c r="AS122" s="1053"/>
      <c r="AT122" s="1054"/>
      <c r="AU122" s="1082"/>
      <c r="AV122" s="1083"/>
      <c r="AW122" s="1083"/>
      <c r="AX122" s="1083"/>
      <c r="AY122" s="1084"/>
      <c r="AZ122" s="1064" t="s">
        <v>474</v>
      </c>
      <c r="BA122" s="1055"/>
      <c r="BB122" s="1055"/>
      <c r="BC122" s="1055"/>
      <c r="BD122" s="1055"/>
      <c r="BE122" s="1055"/>
      <c r="BF122" s="1055"/>
      <c r="BG122" s="1055"/>
      <c r="BH122" s="1055"/>
      <c r="BI122" s="1055"/>
      <c r="BJ122" s="1055"/>
      <c r="BK122" s="1055"/>
      <c r="BL122" s="1055"/>
      <c r="BM122" s="1055"/>
      <c r="BN122" s="1055"/>
      <c r="BO122" s="1055"/>
      <c r="BP122" s="1056"/>
      <c r="BQ122" s="1087">
        <v>14415010</v>
      </c>
      <c r="BR122" s="1088"/>
      <c r="BS122" s="1088"/>
      <c r="BT122" s="1088"/>
      <c r="BU122" s="1088"/>
      <c r="BV122" s="1088">
        <v>13943944</v>
      </c>
      <c r="BW122" s="1088"/>
      <c r="BX122" s="1088"/>
      <c r="BY122" s="1088"/>
      <c r="BZ122" s="1088"/>
      <c r="CA122" s="1088">
        <v>14045268</v>
      </c>
      <c r="CB122" s="1088"/>
      <c r="CC122" s="1088"/>
      <c r="CD122" s="1088"/>
      <c r="CE122" s="1088"/>
      <c r="CF122" s="1108">
        <v>170.2</v>
      </c>
      <c r="CG122" s="1109"/>
      <c r="CH122" s="1109"/>
      <c r="CI122" s="1109"/>
      <c r="CJ122" s="1109"/>
      <c r="CK122" s="1100"/>
      <c r="CL122" s="1101"/>
      <c r="CM122" s="1101"/>
      <c r="CN122" s="1101"/>
      <c r="CO122" s="1102"/>
      <c r="CP122" s="1110" t="s">
        <v>475</v>
      </c>
      <c r="CQ122" s="1111"/>
      <c r="CR122" s="1111"/>
      <c r="CS122" s="1111"/>
      <c r="CT122" s="1111"/>
      <c r="CU122" s="1111"/>
      <c r="CV122" s="1111"/>
      <c r="CW122" s="1111"/>
      <c r="CX122" s="1111"/>
      <c r="CY122" s="1111"/>
      <c r="CZ122" s="1111"/>
      <c r="DA122" s="1111"/>
      <c r="DB122" s="1111"/>
      <c r="DC122" s="1111"/>
      <c r="DD122" s="1111"/>
      <c r="DE122" s="1111"/>
      <c r="DF122" s="1112"/>
      <c r="DG122" s="1009">
        <v>329214</v>
      </c>
      <c r="DH122" s="1010"/>
      <c r="DI122" s="1010"/>
      <c r="DJ122" s="1010"/>
      <c r="DK122" s="1010"/>
      <c r="DL122" s="1010">
        <v>250697</v>
      </c>
      <c r="DM122" s="1010"/>
      <c r="DN122" s="1010"/>
      <c r="DO122" s="1010"/>
      <c r="DP122" s="1010"/>
      <c r="DQ122" s="1010">
        <v>242342</v>
      </c>
      <c r="DR122" s="1010"/>
      <c r="DS122" s="1010"/>
      <c r="DT122" s="1010"/>
      <c r="DU122" s="1010"/>
      <c r="DV122" s="1011">
        <v>2.9</v>
      </c>
      <c r="DW122" s="1011"/>
      <c r="DX122" s="1011"/>
      <c r="DY122" s="1011"/>
      <c r="DZ122" s="1012"/>
    </row>
    <row r="123" spans="1:130" s="246" customFormat="1" ht="26.25" customHeight="1">
      <c r="A123" s="1149"/>
      <c r="B123" s="1036"/>
      <c r="C123" s="1006" t="s">
        <v>453</v>
      </c>
      <c r="D123" s="1007"/>
      <c r="E123" s="1007"/>
      <c r="F123" s="1007"/>
      <c r="G123" s="1007"/>
      <c r="H123" s="1007"/>
      <c r="I123" s="1007"/>
      <c r="J123" s="1007"/>
      <c r="K123" s="1007"/>
      <c r="L123" s="1007"/>
      <c r="M123" s="1007"/>
      <c r="N123" s="1007"/>
      <c r="O123" s="1007"/>
      <c r="P123" s="1007"/>
      <c r="Q123" s="1007"/>
      <c r="R123" s="1007"/>
      <c r="S123" s="1007"/>
      <c r="T123" s="1007"/>
      <c r="U123" s="1007"/>
      <c r="V123" s="1007"/>
      <c r="W123" s="1007"/>
      <c r="X123" s="1007"/>
      <c r="Y123" s="1007"/>
      <c r="Z123" s="1008"/>
      <c r="AA123" s="1048">
        <v>27016</v>
      </c>
      <c r="AB123" s="1049"/>
      <c r="AC123" s="1049"/>
      <c r="AD123" s="1049"/>
      <c r="AE123" s="1050"/>
      <c r="AF123" s="1051">
        <v>26806</v>
      </c>
      <c r="AG123" s="1049"/>
      <c r="AH123" s="1049"/>
      <c r="AI123" s="1049"/>
      <c r="AJ123" s="1050"/>
      <c r="AK123" s="1051">
        <v>26598</v>
      </c>
      <c r="AL123" s="1049"/>
      <c r="AM123" s="1049"/>
      <c r="AN123" s="1049"/>
      <c r="AO123" s="1050"/>
      <c r="AP123" s="1052">
        <v>0.3</v>
      </c>
      <c r="AQ123" s="1053"/>
      <c r="AR123" s="1053"/>
      <c r="AS123" s="1053"/>
      <c r="AT123" s="1054"/>
      <c r="AU123" s="1085"/>
      <c r="AV123" s="1086"/>
      <c r="AW123" s="1086"/>
      <c r="AX123" s="1086"/>
      <c r="AY123" s="1086"/>
      <c r="AZ123" s="277" t="s">
        <v>194</v>
      </c>
      <c r="BA123" s="277"/>
      <c r="BB123" s="277"/>
      <c r="BC123" s="277"/>
      <c r="BD123" s="277"/>
      <c r="BE123" s="277"/>
      <c r="BF123" s="277"/>
      <c r="BG123" s="277"/>
      <c r="BH123" s="277"/>
      <c r="BI123" s="277"/>
      <c r="BJ123" s="277"/>
      <c r="BK123" s="277"/>
      <c r="BL123" s="277"/>
      <c r="BM123" s="277"/>
      <c r="BN123" s="277"/>
      <c r="BO123" s="1065" t="s">
        <v>476</v>
      </c>
      <c r="BP123" s="1096"/>
      <c r="BQ123" s="1155">
        <v>20980390</v>
      </c>
      <c r="BR123" s="1156"/>
      <c r="BS123" s="1156"/>
      <c r="BT123" s="1156"/>
      <c r="BU123" s="1156"/>
      <c r="BV123" s="1156">
        <v>20536933</v>
      </c>
      <c r="BW123" s="1156"/>
      <c r="BX123" s="1156"/>
      <c r="BY123" s="1156"/>
      <c r="BZ123" s="1156"/>
      <c r="CA123" s="1156">
        <v>21122417</v>
      </c>
      <c r="CB123" s="1156"/>
      <c r="CC123" s="1156"/>
      <c r="CD123" s="1156"/>
      <c r="CE123" s="1156"/>
      <c r="CF123" s="1089"/>
      <c r="CG123" s="1090"/>
      <c r="CH123" s="1090"/>
      <c r="CI123" s="1090"/>
      <c r="CJ123" s="1091"/>
      <c r="CK123" s="1100"/>
      <c r="CL123" s="1101"/>
      <c r="CM123" s="1101"/>
      <c r="CN123" s="1101"/>
      <c r="CO123" s="1102"/>
      <c r="CP123" s="1110" t="s">
        <v>477</v>
      </c>
      <c r="CQ123" s="1111"/>
      <c r="CR123" s="1111"/>
      <c r="CS123" s="1111"/>
      <c r="CT123" s="1111"/>
      <c r="CU123" s="1111"/>
      <c r="CV123" s="1111"/>
      <c r="CW123" s="1111"/>
      <c r="CX123" s="1111"/>
      <c r="CY123" s="1111"/>
      <c r="CZ123" s="1111"/>
      <c r="DA123" s="1111"/>
      <c r="DB123" s="1111"/>
      <c r="DC123" s="1111"/>
      <c r="DD123" s="1111"/>
      <c r="DE123" s="1111"/>
      <c r="DF123" s="1112"/>
      <c r="DG123" s="1048" t="s">
        <v>465</v>
      </c>
      <c r="DH123" s="1049"/>
      <c r="DI123" s="1049"/>
      <c r="DJ123" s="1049"/>
      <c r="DK123" s="1050"/>
      <c r="DL123" s="1051" t="s">
        <v>179</v>
      </c>
      <c r="DM123" s="1049"/>
      <c r="DN123" s="1049"/>
      <c r="DO123" s="1049"/>
      <c r="DP123" s="1050"/>
      <c r="DQ123" s="1051" t="s">
        <v>458</v>
      </c>
      <c r="DR123" s="1049"/>
      <c r="DS123" s="1049"/>
      <c r="DT123" s="1049"/>
      <c r="DU123" s="1050"/>
      <c r="DV123" s="1052" t="s">
        <v>179</v>
      </c>
      <c r="DW123" s="1053"/>
      <c r="DX123" s="1053"/>
      <c r="DY123" s="1053"/>
      <c r="DZ123" s="1054"/>
    </row>
    <row r="124" spans="1:130" s="246" customFormat="1" ht="26.25" customHeight="1" thickBot="1">
      <c r="A124" s="1149"/>
      <c r="B124" s="1036"/>
      <c r="C124" s="1006" t="s">
        <v>457</v>
      </c>
      <c r="D124" s="1007"/>
      <c r="E124" s="1007"/>
      <c r="F124" s="1007"/>
      <c r="G124" s="1007"/>
      <c r="H124" s="1007"/>
      <c r="I124" s="1007"/>
      <c r="J124" s="1007"/>
      <c r="K124" s="1007"/>
      <c r="L124" s="1007"/>
      <c r="M124" s="1007"/>
      <c r="N124" s="1007"/>
      <c r="O124" s="1007"/>
      <c r="P124" s="1007"/>
      <c r="Q124" s="1007"/>
      <c r="R124" s="1007"/>
      <c r="S124" s="1007"/>
      <c r="T124" s="1007"/>
      <c r="U124" s="1007"/>
      <c r="V124" s="1007"/>
      <c r="W124" s="1007"/>
      <c r="X124" s="1007"/>
      <c r="Y124" s="1007"/>
      <c r="Z124" s="1008"/>
      <c r="AA124" s="1048" t="s">
        <v>466</v>
      </c>
      <c r="AB124" s="1049"/>
      <c r="AC124" s="1049"/>
      <c r="AD124" s="1049"/>
      <c r="AE124" s="1050"/>
      <c r="AF124" s="1051" t="s">
        <v>179</v>
      </c>
      <c r="AG124" s="1049"/>
      <c r="AH124" s="1049"/>
      <c r="AI124" s="1049"/>
      <c r="AJ124" s="1050"/>
      <c r="AK124" s="1051" t="s">
        <v>179</v>
      </c>
      <c r="AL124" s="1049"/>
      <c r="AM124" s="1049"/>
      <c r="AN124" s="1049"/>
      <c r="AO124" s="1050"/>
      <c r="AP124" s="1052" t="s">
        <v>461</v>
      </c>
      <c r="AQ124" s="1053"/>
      <c r="AR124" s="1053"/>
      <c r="AS124" s="1053"/>
      <c r="AT124" s="1054"/>
      <c r="AU124" s="1151" t="s">
        <v>478</v>
      </c>
      <c r="AV124" s="1152"/>
      <c r="AW124" s="1152"/>
      <c r="AX124" s="1152"/>
      <c r="AY124" s="1152"/>
      <c r="AZ124" s="1152"/>
      <c r="BA124" s="1152"/>
      <c r="BB124" s="1152"/>
      <c r="BC124" s="1152"/>
      <c r="BD124" s="1152"/>
      <c r="BE124" s="1152"/>
      <c r="BF124" s="1152"/>
      <c r="BG124" s="1152"/>
      <c r="BH124" s="1152"/>
      <c r="BI124" s="1152"/>
      <c r="BJ124" s="1152"/>
      <c r="BK124" s="1152"/>
      <c r="BL124" s="1152"/>
      <c r="BM124" s="1152"/>
      <c r="BN124" s="1152"/>
      <c r="BO124" s="1152"/>
      <c r="BP124" s="1153"/>
      <c r="BQ124" s="1154">
        <v>38.4</v>
      </c>
      <c r="BR124" s="1118"/>
      <c r="BS124" s="1118"/>
      <c r="BT124" s="1118"/>
      <c r="BU124" s="1118"/>
      <c r="BV124" s="1118">
        <v>37.5</v>
      </c>
      <c r="BW124" s="1118"/>
      <c r="BX124" s="1118"/>
      <c r="BY124" s="1118"/>
      <c r="BZ124" s="1118"/>
      <c r="CA124" s="1118">
        <v>26.8</v>
      </c>
      <c r="CB124" s="1118"/>
      <c r="CC124" s="1118"/>
      <c r="CD124" s="1118"/>
      <c r="CE124" s="1118"/>
      <c r="CF124" s="1119"/>
      <c r="CG124" s="1120"/>
      <c r="CH124" s="1120"/>
      <c r="CI124" s="1120"/>
      <c r="CJ124" s="1121"/>
      <c r="CK124" s="1103"/>
      <c r="CL124" s="1103"/>
      <c r="CM124" s="1103"/>
      <c r="CN124" s="1103"/>
      <c r="CO124" s="1104"/>
      <c r="CP124" s="1110" t="s">
        <v>479</v>
      </c>
      <c r="CQ124" s="1111"/>
      <c r="CR124" s="1111"/>
      <c r="CS124" s="1111"/>
      <c r="CT124" s="1111"/>
      <c r="CU124" s="1111"/>
      <c r="CV124" s="1111"/>
      <c r="CW124" s="1111"/>
      <c r="CX124" s="1111"/>
      <c r="CY124" s="1111"/>
      <c r="CZ124" s="1111"/>
      <c r="DA124" s="1111"/>
      <c r="DB124" s="1111"/>
      <c r="DC124" s="1111"/>
      <c r="DD124" s="1111"/>
      <c r="DE124" s="1111"/>
      <c r="DF124" s="1112"/>
      <c r="DG124" s="1095">
        <v>15107</v>
      </c>
      <c r="DH124" s="1074"/>
      <c r="DI124" s="1074"/>
      <c r="DJ124" s="1074"/>
      <c r="DK124" s="1075"/>
      <c r="DL124" s="1073">
        <v>10581</v>
      </c>
      <c r="DM124" s="1074"/>
      <c r="DN124" s="1074"/>
      <c r="DO124" s="1074"/>
      <c r="DP124" s="1075"/>
      <c r="DQ124" s="1073" t="s">
        <v>456</v>
      </c>
      <c r="DR124" s="1074"/>
      <c r="DS124" s="1074"/>
      <c r="DT124" s="1074"/>
      <c r="DU124" s="1075"/>
      <c r="DV124" s="1076" t="s">
        <v>456</v>
      </c>
      <c r="DW124" s="1077"/>
      <c r="DX124" s="1077"/>
      <c r="DY124" s="1077"/>
      <c r="DZ124" s="1078"/>
    </row>
    <row r="125" spans="1:130" s="246" customFormat="1" ht="26.25" customHeight="1">
      <c r="A125" s="1149"/>
      <c r="B125" s="1036"/>
      <c r="C125" s="1006" t="s">
        <v>462</v>
      </c>
      <c r="D125" s="1007"/>
      <c r="E125" s="1007"/>
      <c r="F125" s="1007"/>
      <c r="G125" s="1007"/>
      <c r="H125" s="1007"/>
      <c r="I125" s="1007"/>
      <c r="J125" s="1007"/>
      <c r="K125" s="1007"/>
      <c r="L125" s="1007"/>
      <c r="M125" s="1007"/>
      <c r="N125" s="1007"/>
      <c r="O125" s="1007"/>
      <c r="P125" s="1007"/>
      <c r="Q125" s="1007"/>
      <c r="R125" s="1007"/>
      <c r="S125" s="1007"/>
      <c r="T125" s="1007"/>
      <c r="U125" s="1007"/>
      <c r="V125" s="1007"/>
      <c r="W125" s="1007"/>
      <c r="X125" s="1007"/>
      <c r="Y125" s="1007"/>
      <c r="Z125" s="1008"/>
      <c r="AA125" s="1048" t="s">
        <v>179</v>
      </c>
      <c r="AB125" s="1049"/>
      <c r="AC125" s="1049"/>
      <c r="AD125" s="1049"/>
      <c r="AE125" s="1050"/>
      <c r="AF125" s="1051" t="s">
        <v>179</v>
      </c>
      <c r="AG125" s="1049"/>
      <c r="AH125" s="1049"/>
      <c r="AI125" s="1049"/>
      <c r="AJ125" s="1050"/>
      <c r="AK125" s="1051" t="s">
        <v>460</v>
      </c>
      <c r="AL125" s="1049"/>
      <c r="AM125" s="1049"/>
      <c r="AN125" s="1049"/>
      <c r="AO125" s="1050"/>
      <c r="AP125" s="1052" t="s">
        <v>179</v>
      </c>
      <c r="AQ125" s="1053"/>
      <c r="AR125" s="1053"/>
      <c r="AS125" s="1053"/>
      <c r="AT125" s="1054"/>
      <c r="AU125" s="278"/>
      <c r="AV125" s="279"/>
      <c r="AW125" s="279"/>
      <c r="AX125" s="279"/>
      <c r="AY125" s="279"/>
      <c r="AZ125" s="279"/>
      <c r="BA125" s="279"/>
      <c r="BB125" s="279"/>
      <c r="BC125" s="279"/>
      <c r="BD125" s="279"/>
      <c r="BE125" s="279"/>
      <c r="BF125" s="279"/>
      <c r="BG125" s="279"/>
      <c r="BH125" s="279"/>
      <c r="BI125" s="279"/>
      <c r="BJ125" s="279"/>
      <c r="BK125" s="279"/>
      <c r="BL125" s="279"/>
      <c r="BM125" s="279"/>
      <c r="BN125" s="279"/>
      <c r="BO125" s="279"/>
      <c r="BP125" s="279"/>
      <c r="BQ125" s="280"/>
      <c r="BR125" s="280"/>
      <c r="BS125" s="280"/>
      <c r="BT125" s="280"/>
      <c r="BU125" s="280"/>
      <c r="BV125" s="280"/>
      <c r="BW125" s="280"/>
      <c r="BX125" s="280"/>
      <c r="BY125" s="280"/>
      <c r="BZ125" s="280"/>
      <c r="CA125" s="280"/>
      <c r="CB125" s="280"/>
      <c r="CC125" s="280"/>
      <c r="CD125" s="280"/>
      <c r="CE125" s="280"/>
      <c r="CF125" s="280"/>
      <c r="CG125" s="280"/>
      <c r="CH125" s="280"/>
      <c r="CI125" s="280"/>
      <c r="CJ125" s="281"/>
      <c r="CK125" s="1113" t="s">
        <v>480</v>
      </c>
      <c r="CL125" s="1098"/>
      <c r="CM125" s="1098"/>
      <c r="CN125" s="1098"/>
      <c r="CO125" s="1099"/>
      <c r="CP125" s="1030" t="s">
        <v>481</v>
      </c>
      <c r="CQ125" s="979"/>
      <c r="CR125" s="979"/>
      <c r="CS125" s="979"/>
      <c r="CT125" s="979"/>
      <c r="CU125" s="979"/>
      <c r="CV125" s="979"/>
      <c r="CW125" s="979"/>
      <c r="CX125" s="979"/>
      <c r="CY125" s="979"/>
      <c r="CZ125" s="979"/>
      <c r="DA125" s="979"/>
      <c r="DB125" s="979"/>
      <c r="DC125" s="979"/>
      <c r="DD125" s="979"/>
      <c r="DE125" s="979"/>
      <c r="DF125" s="980"/>
      <c r="DG125" s="1016" t="s">
        <v>179</v>
      </c>
      <c r="DH125" s="1017"/>
      <c r="DI125" s="1017"/>
      <c r="DJ125" s="1017"/>
      <c r="DK125" s="1017"/>
      <c r="DL125" s="1017" t="s">
        <v>179</v>
      </c>
      <c r="DM125" s="1017"/>
      <c r="DN125" s="1017"/>
      <c r="DO125" s="1017"/>
      <c r="DP125" s="1017"/>
      <c r="DQ125" s="1017" t="s">
        <v>179</v>
      </c>
      <c r="DR125" s="1017"/>
      <c r="DS125" s="1017"/>
      <c r="DT125" s="1017"/>
      <c r="DU125" s="1017"/>
      <c r="DV125" s="1018" t="s">
        <v>179</v>
      </c>
      <c r="DW125" s="1018"/>
      <c r="DX125" s="1018"/>
      <c r="DY125" s="1018"/>
      <c r="DZ125" s="1019"/>
    </row>
    <row r="126" spans="1:130" s="246" customFormat="1" ht="26.25" customHeight="1" thickBot="1">
      <c r="A126" s="1149"/>
      <c r="B126" s="1036"/>
      <c r="C126" s="1006" t="s">
        <v>464</v>
      </c>
      <c r="D126" s="1007"/>
      <c r="E126" s="1007"/>
      <c r="F126" s="1007"/>
      <c r="G126" s="1007"/>
      <c r="H126" s="1007"/>
      <c r="I126" s="1007"/>
      <c r="J126" s="1007"/>
      <c r="K126" s="1007"/>
      <c r="L126" s="1007"/>
      <c r="M126" s="1007"/>
      <c r="N126" s="1007"/>
      <c r="O126" s="1007"/>
      <c r="P126" s="1007"/>
      <c r="Q126" s="1007"/>
      <c r="R126" s="1007"/>
      <c r="S126" s="1007"/>
      <c r="T126" s="1007"/>
      <c r="U126" s="1007"/>
      <c r="V126" s="1007"/>
      <c r="W126" s="1007"/>
      <c r="X126" s="1007"/>
      <c r="Y126" s="1007"/>
      <c r="Z126" s="1008"/>
      <c r="AA126" s="1048">
        <v>77994</v>
      </c>
      <c r="AB126" s="1049"/>
      <c r="AC126" s="1049"/>
      <c r="AD126" s="1049"/>
      <c r="AE126" s="1050"/>
      <c r="AF126" s="1051">
        <v>35068</v>
      </c>
      <c r="AG126" s="1049"/>
      <c r="AH126" s="1049"/>
      <c r="AI126" s="1049"/>
      <c r="AJ126" s="1050"/>
      <c r="AK126" s="1051">
        <v>26442</v>
      </c>
      <c r="AL126" s="1049"/>
      <c r="AM126" s="1049"/>
      <c r="AN126" s="1049"/>
      <c r="AO126" s="1050"/>
      <c r="AP126" s="1052">
        <v>0.3</v>
      </c>
      <c r="AQ126" s="1053"/>
      <c r="AR126" s="1053"/>
      <c r="AS126" s="1053"/>
      <c r="AT126" s="1054"/>
      <c r="AU126" s="282"/>
      <c r="AV126" s="282"/>
      <c r="AW126" s="282"/>
      <c r="AX126" s="282"/>
      <c r="AY126" s="282"/>
      <c r="AZ126" s="282"/>
      <c r="BA126" s="282"/>
      <c r="BB126" s="282"/>
      <c r="BC126" s="282"/>
      <c r="BD126" s="282"/>
      <c r="BE126" s="282"/>
      <c r="BF126" s="282"/>
      <c r="BG126" s="282"/>
      <c r="BH126" s="282"/>
      <c r="BI126" s="282"/>
      <c r="BJ126" s="282"/>
      <c r="BK126" s="282"/>
      <c r="BL126" s="282"/>
      <c r="BM126" s="282"/>
      <c r="BN126" s="282"/>
      <c r="BO126" s="282"/>
      <c r="BP126" s="282"/>
      <c r="BQ126" s="282"/>
      <c r="BR126" s="282"/>
      <c r="BS126" s="282"/>
      <c r="BT126" s="282"/>
      <c r="BU126" s="282"/>
      <c r="BV126" s="282"/>
      <c r="BW126" s="282"/>
      <c r="BX126" s="282"/>
      <c r="BY126" s="282"/>
      <c r="BZ126" s="282"/>
      <c r="CA126" s="282"/>
      <c r="CB126" s="282"/>
      <c r="CC126" s="282"/>
      <c r="CD126" s="283"/>
      <c r="CE126" s="283"/>
      <c r="CF126" s="283"/>
      <c r="CG126" s="280"/>
      <c r="CH126" s="280"/>
      <c r="CI126" s="280"/>
      <c r="CJ126" s="281"/>
      <c r="CK126" s="1114"/>
      <c r="CL126" s="1101"/>
      <c r="CM126" s="1101"/>
      <c r="CN126" s="1101"/>
      <c r="CO126" s="1102"/>
      <c r="CP126" s="1039" t="s">
        <v>482</v>
      </c>
      <c r="CQ126" s="1040"/>
      <c r="CR126" s="1040"/>
      <c r="CS126" s="1040"/>
      <c r="CT126" s="1040"/>
      <c r="CU126" s="1040"/>
      <c r="CV126" s="1040"/>
      <c r="CW126" s="1040"/>
      <c r="CX126" s="1040"/>
      <c r="CY126" s="1040"/>
      <c r="CZ126" s="1040"/>
      <c r="DA126" s="1040"/>
      <c r="DB126" s="1040"/>
      <c r="DC126" s="1040"/>
      <c r="DD126" s="1040"/>
      <c r="DE126" s="1040"/>
      <c r="DF126" s="1041"/>
      <c r="DG126" s="1009" t="s">
        <v>483</v>
      </c>
      <c r="DH126" s="1010"/>
      <c r="DI126" s="1010"/>
      <c r="DJ126" s="1010"/>
      <c r="DK126" s="1010"/>
      <c r="DL126" s="1010" t="s">
        <v>179</v>
      </c>
      <c r="DM126" s="1010"/>
      <c r="DN126" s="1010"/>
      <c r="DO126" s="1010"/>
      <c r="DP126" s="1010"/>
      <c r="DQ126" s="1010" t="s">
        <v>179</v>
      </c>
      <c r="DR126" s="1010"/>
      <c r="DS126" s="1010"/>
      <c r="DT126" s="1010"/>
      <c r="DU126" s="1010"/>
      <c r="DV126" s="1011" t="s">
        <v>456</v>
      </c>
      <c r="DW126" s="1011"/>
      <c r="DX126" s="1011"/>
      <c r="DY126" s="1011"/>
      <c r="DZ126" s="1012"/>
    </row>
    <row r="127" spans="1:130" s="246" customFormat="1" ht="26.25" customHeight="1">
      <c r="A127" s="1150"/>
      <c r="B127" s="1038"/>
      <c r="C127" s="1092" t="s">
        <v>484</v>
      </c>
      <c r="D127" s="1093"/>
      <c r="E127" s="1093"/>
      <c r="F127" s="1093"/>
      <c r="G127" s="1093"/>
      <c r="H127" s="1093"/>
      <c r="I127" s="1093"/>
      <c r="J127" s="1093"/>
      <c r="K127" s="1093"/>
      <c r="L127" s="1093"/>
      <c r="M127" s="1093"/>
      <c r="N127" s="1093"/>
      <c r="O127" s="1093"/>
      <c r="P127" s="1093"/>
      <c r="Q127" s="1093"/>
      <c r="R127" s="1093"/>
      <c r="S127" s="1093"/>
      <c r="T127" s="1093"/>
      <c r="U127" s="1093"/>
      <c r="V127" s="1093"/>
      <c r="W127" s="1093"/>
      <c r="X127" s="1093"/>
      <c r="Y127" s="1093"/>
      <c r="Z127" s="1094"/>
      <c r="AA127" s="1048" t="s">
        <v>179</v>
      </c>
      <c r="AB127" s="1049"/>
      <c r="AC127" s="1049"/>
      <c r="AD127" s="1049"/>
      <c r="AE127" s="1050"/>
      <c r="AF127" s="1051" t="s">
        <v>465</v>
      </c>
      <c r="AG127" s="1049"/>
      <c r="AH127" s="1049"/>
      <c r="AI127" s="1049"/>
      <c r="AJ127" s="1050"/>
      <c r="AK127" s="1051" t="s">
        <v>179</v>
      </c>
      <c r="AL127" s="1049"/>
      <c r="AM127" s="1049"/>
      <c r="AN127" s="1049"/>
      <c r="AO127" s="1050"/>
      <c r="AP127" s="1052" t="s">
        <v>179</v>
      </c>
      <c r="AQ127" s="1053"/>
      <c r="AR127" s="1053"/>
      <c r="AS127" s="1053"/>
      <c r="AT127" s="1054"/>
      <c r="AU127" s="282"/>
      <c r="AV127" s="282"/>
      <c r="AW127" s="282"/>
      <c r="AX127" s="1122" t="s">
        <v>485</v>
      </c>
      <c r="AY127" s="1123"/>
      <c r="AZ127" s="1123"/>
      <c r="BA127" s="1123"/>
      <c r="BB127" s="1123"/>
      <c r="BC127" s="1123"/>
      <c r="BD127" s="1123"/>
      <c r="BE127" s="1124"/>
      <c r="BF127" s="1125" t="s">
        <v>486</v>
      </c>
      <c r="BG127" s="1123"/>
      <c r="BH127" s="1123"/>
      <c r="BI127" s="1123"/>
      <c r="BJ127" s="1123"/>
      <c r="BK127" s="1123"/>
      <c r="BL127" s="1124"/>
      <c r="BM127" s="1125" t="s">
        <v>487</v>
      </c>
      <c r="BN127" s="1123"/>
      <c r="BO127" s="1123"/>
      <c r="BP127" s="1123"/>
      <c r="BQ127" s="1123"/>
      <c r="BR127" s="1123"/>
      <c r="BS127" s="1124"/>
      <c r="BT127" s="1125" t="s">
        <v>488</v>
      </c>
      <c r="BU127" s="1123"/>
      <c r="BV127" s="1123"/>
      <c r="BW127" s="1123"/>
      <c r="BX127" s="1123"/>
      <c r="BY127" s="1123"/>
      <c r="BZ127" s="1147"/>
      <c r="CA127" s="282"/>
      <c r="CB127" s="282"/>
      <c r="CC127" s="282"/>
      <c r="CD127" s="283"/>
      <c r="CE127" s="283"/>
      <c r="CF127" s="283"/>
      <c r="CG127" s="280"/>
      <c r="CH127" s="280"/>
      <c r="CI127" s="280"/>
      <c r="CJ127" s="281"/>
      <c r="CK127" s="1114"/>
      <c r="CL127" s="1101"/>
      <c r="CM127" s="1101"/>
      <c r="CN127" s="1101"/>
      <c r="CO127" s="1102"/>
      <c r="CP127" s="1039" t="s">
        <v>489</v>
      </c>
      <c r="CQ127" s="1040"/>
      <c r="CR127" s="1040"/>
      <c r="CS127" s="1040"/>
      <c r="CT127" s="1040"/>
      <c r="CU127" s="1040"/>
      <c r="CV127" s="1040"/>
      <c r="CW127" s="1040"/>
      <c r="CX127" s="1040"/>
      <c r="CY127" s="1040"/>
      <c r="CZ127" s="1040"/>
      <c r="DA127" s="1040"/>
      <c r="DB127" s="1040"/>
      <c r="DC127" s="1040"/>
      <c r="DD127" s="1040"/>
      <c r="DE127" s="1040"/>
      <c r="DF127" s="1041"/>
      <c r="DG127" s="1009" t="s">
        <v>179</v>
      </c>
      <c r="DH127" s="1010"/>
      <c r="DI127" s="1010"/>
      <c r="DJ127" s="1010"/>
      <c r="DK127" s="1010"/>
      <c r="DL127" s="1010" t="s">
        <v>179</v>
      </c>
      <c r="DM127" s="1010"/>
      <c r="DN127" s="1010"/>
      <c r="DO127" s="1010"/>
      <c r="DP127" s="1010"/>
      <c r="DQ127" s="1010" t="s">
        <v>179</v>
      </c>
      <c r="DR127" s="1010"/>
      <c r="DS127" s="1010"/>
      <c r="DT127" s="1010"/>
      <c r="DU127" s="1010"/>
      <c r="DV127" s="1011" t="s">
        <v>472</v>
      </c>
      <c r="DW127" s="1011"/>
      <c r="DX127" s="1011"/>
      <c r="DY127" s="1011"/>
      <c r="DZ127" s="1012"/>
    </row>
    <row r="128" spans="1:130" s="246" customFormat="1" ht="26.25" customHeight="1" thickBot="1">
      <c r="A128" s="1133" t="s">
        <v>490</v>
      </c>
      <c r="B128" s="1134"/>
      <c r="C128" s="1134"/>
      <c r="D128" s="1134"/>
      <c r="E128" s="1134"/>
      <c r="F128" s="1134"/>
      <c r="G128" s="1134"/>
      <c r="H128" s="1134"/>
      <c r="I128" s="1134"/>
      <c r="J128" s="1134"/>
      <c r="K128" s="1134"/>
      <c r="L128" s="1134"/>
      <c r="M128" s="1134"/>
      <c r="N128" s="1134"/>
      <c r="O128" s="1134"/>
      <c r="P128" s="1134"/>
      <c r="Q128" s="1134"/>
      <c r="R128" s="1134"/>
      <c r="S128" s="1134"/>
      <c r="T128" s="1134"/>
      <c r="U128" s="1134"/>
      <c r="V128" s="1134"/>
      <c r="W128" s="1135" t="s">
        <v>491</v>
      </c>
      <c r="X128" s="1135"/>
      <c r="Y128" s="1135"/>
      <c r="Z128" s="1136"/>
      <c r="AA128" s="1137">
        <v>291994</v>
      </c>
      <c r="AB128" s="1138"/>
      <c r="AC128" s="1138"/>
      <c r="AD128" s="1138"/>
      <c r="AE128" s="1139"/>
      <c r="AF128" s="1140">
        <v>305496</v>
      </c>
      <c r="AG128" s="1138"/>
      <c r="AH128" s="1138"/>
      <c r="AI128" s="1138"/>
      <c r="AJ128" s="1139"/>
      <c r="AK128" s="1140">
        <v>265872</v>
      </c>
      <c r="AL128" s="1138"/>
      <c r="AM128" s="1138"/>
      <c r="AN128" s="1138"/>
      <c r="AO128" s="1139"/>
      <c r="AP128" s="1141"/>
      <c r="AQ128" s="1142"/>
      <c r="AR128" s="1142"/>
      <c r="AS128" s="1142"/>
      <c r="AT128" s="1143"/>
      <c r="AU128" s="282"/>
      <c r="AV128" s="282"/>
      <c r="AW128" s="282"/>
      <c r="AX128" s="978" t="s">
        <v>492</v>
      </c>
      <c r="AY128" s="979"/>
      <c r="AZ128" s="979"/>
      <c r="BA128" s="979"/>
      <c r="BB128" s="979"/>
      <c r="BC128" s="979"/>
      <c r="BD128" s="979"/>
      <c r="BE128" s="980"/>
      <c r="BF128" s="1144" t="s">
        <v>179</v>
      </c>
      <c r="BG128" s="1145"/>
      <c r="BH128" s="1145"/>
      <c r="BI128" s="1145"/>
      <c r="BJ128" s="1145"/>
      <c r="BK128" s="1145"/>
      <c r="BL128" s="1146"/>
      <c r="BM128" s="1144">
        <v>13.43</v>
      </c>
      <c r="BN128" s="1145"/>
      <c r="BO128" s="1145"/>
      <c r="BP128" s="1145"/>
      <c r="BQ128" s="1145"/>
      <c r="BR128" s="1145"/>
      <c r="BS128" s="1146"/>
      <c r="BT128" s="1144">
        <v>20</v>
      </c>
      <c r="BU128" s="1145"/>
      <c r="BV128" s="1145"/>
      <c r="BW128" s="1145"/>
      <c r="BX128" s="1145"/>
      <c r="BY128" s="1145"/>
      <c r="BZ128" s="1169"/>
      <c r="CA128" s="283"/>
      <c r="CB128" s="283"/>
      <c r="CC128" s="283"/>
      <c r="CD128" s="283"/>
      <c r="CE128" s="283"/>
      <c r="CF128" s="283"/>
      <c r="CG128" s="280"/>
      <c r="CH128" s="280"/>
      <c r="CI128" s="280"/>
      <c r="CJ128" s="281"/>
      <c r="CK128" s="1115"/>
      <c r="CL128" s="1116"/>
      <c r="CM128" s="1116"/>
      <c r="CN128" s="1116"/>
      <c r="CO128" s="1117"/>
      <c r="CP128" s="1126" t="s">
        <v>493</v>
      </c>
      <c r="CQ128" s="1127"/>
      <c r="CR128" s="1127"/>
      <c r="CS128" s="1127"/>
      <c r="CT128" s="1127"/>
      <c r="CU128" s="1127"/>
      <c r="CV128" s="1127"/>
      <c r="CW128" s="1127"/>
      <c r="CX128" s="1127"/>
      <c r="CY128" s="1127"/>
      <c r="CZ128" s="1127"/>
      <c r="DA128" s="1127"/>
      <c r="DB128" s="1127"/>
      <c r="DC128" s="1127"/>
      <c r="DD128" s="1127"/>
      <c r="DE128" s="1127"/>
      <c r="DF128" s="1128"/>
      <c r="DG128" s="1129" t="s">
        <v>179</v>
      </c>
      <c r="DH128" s="1130"/>
      <c r="DI128" s="1130"/>
      <c r="DJ128" s="1130"/>
      <c r="DK128" s="1130"/>
      <c r="DL128" s="1130" t="s">
        <v>179</v>
      </c>
      <c r="DM128" s="1130"/>
      <c r="DN128" s="1130"/>
      <c r="DO128" s="1130"/>
      <c r="DP128" s="1130"/>
      <c r="DQ128" s="1130" t="s">
        <v>179</v>
      </c>
      <c r="DR128" s="1130"/>
      <c r="DS128" s="1130"/>
      <c r="DT128" s="1130"/>
      <c r="DU128" s="1130"/>
      <c r="DV128" s="1131" t="s">
        <v>179</v>
      </c>
      <c r="DW128" s="1131"/>
      <c r="DX128" s="1131"/>
      <c r="DY128" s="1131"/>
      <c r="DZ128" s="1132"/>
    </row>
    <row r="129" spans="1:131" s="246" customFormat="1" ht="26.25" customHeight="1">
      <c r="A129" s="1020" t="s">
        <v>108</v>
      </c>
      <c r="B129" s="1021"/>
      <c r="C129" s="1021"/>
      <c r="D129" s="1021"/>
      <c r="E129" s="1021"/>
      <c r="F129" s="1021"/>
      <c r="G129" s="1021"/>
      <c r="H129" s="1021"/>
      <c r="I129" s="1021"/>
      <c r="J129" s="1021"/>
      <c r="K129" s="1021"/>
      <c r="L129" s="1021"/>
      <c r="M129" s="1021"/>
      <c r="N129" s="1021"/>
      <c r="O129" s="1021"/>
      <c r="P129" s="1021"/>
      <c r="Q129" s="1021"/>
      <c r="R129" s="1021"/>
      <c r="S129" s="1021"/>
      <c r="T129" s="1021"/>
      <c r="U129" s="1021"/>
      <c r="V129" s="1021"/>
      <c r="W129" s="1163" t="s">
        <v>494</v>
      </c>
      <c r="X129" s="1164"/>
      <c r="Y129" s="1164"/>
      <c r="Z129" s="1165"/>
      <c r="AA129" s="1048">
        <v>9475985</v>
      </c>
      <c r="AB129" s="1049"/>
      <c r="AC129" s="1049"/>
      <c r="AD129" s="1049"/>
      <c r="AE129" s="1050"/>
      <c r="AF129" s="1051">
        <v>9460954</v>
      </c>
      <c r="AG129" s="1049"/>
      <c r="AH129" s="1049"/>
      <c r="AI129" s="1049"/>
      <c r="AJ129" s="1050"/>
      <c r="AK129" s="1051">
        <v>9464990</v>
      </c>
      <c r="AL129" s="1049"/>
      <c r="AM129" s="1049"/>
      <c r="AN129" s="1049"/>
      <c r="AO129" s="1050"/>
      <c r="AP129" s="1166"/>
      <c r="AQ129" s="1167"/>
      <c r="AR129" s="1167"/>
      <c r="AS129" s="1167"/>
      <c r="AT129" s="1168"/>
      <c r="AU129" s="284"/>
      <c r="AV129" s="284"/>
      <c r="AW129" s="284"/>
      <c r="AX129" s="1157" t="s">
        <v>495</v>
      </c>
      <c r="AY129" s="1040"/>
      <c r="AZ129" s="1040"/>
      <c r="BA129" s="1040"/>
      <c r="BB129" s="1040"/>
      <c r="BC129" s="1040"/>
      <c r="BD129" s="1040"/>
      <c r="BE129" s="1041"/>
      <c r="BF129" s="1158" t="s">
        <v>466</v>
      </c>
      <c r="BG129" s="1159"/>
      <c r="BH129" s="1159"/>
      <c r="BI129" s="1159"/>
      <c r="BJ129" s="1159"/>
      <c r="BK129" s="1159"/>
      <c r="BL129" s="1160"/>
      <c r="BM129" s="1158">
        <v>18.43</v>
      </c>
      <c r="BN129" s="1159"/>
      <c r="BO129" s="1159"/>
      <c r="BP129" s="1159"/>
      <c r="BQ129" s="1159"/>
      <c r="BR129" s="1159"/>
      <c r="BS129" s="1160"/>
      <c r="BT129" s="1158">
        <v>30</v>
      </c>
      <c r="BU129" s="1161"/>
      <c r="BV129" s="1161"/>
      <c r="BW129" s="1161"/>
      <c r="BX129" s="1161"/>
      <c r="BY129" s="1161"/>
      <c r="BZ129" s="1162"/>
      <c r="CA129" s="285"/>
      <c r="CB129" s="285"/>
      <c r="CC129" s="285"/>
      <c r="CD129" s="285"/>
      <c r="CE129" s="285"/>
      <c r="CF129" s="285"/>
      <c r="CG129" s="285"/>
      <c r="CH129" s="285"/>
      <c r="CI129" s="285"/>
      <c r="CJ129" s="285"/>
      <c r="CK129" s="285"/>
      <c r="CL129" s="285"/>
      <c r="CM129" s="285"/>
      <c r="CN129" s="285"/>
      <c r="CO129" s="285"/>
      <c r="CP129" s="285"/>
      <c r="CQ129" s="285"/>
      <c r="CR129" s="285"/>
      <c r="CS129" s="285"/>
      <c r="CT129" s="285"/>
      <c r="CU129" s="285"/>
      <c r="CV129" s="285"/>
      <c r="CW129" s="285"/>
      <c r="CX129" s="285"/>
      <c r="CY129" s="285"/>
      <c r="CZ129" s="285"/>
      <c r="DA129" s="285"/>
      <c r="DB129" s="285"/>
      <c r="DC129" s="285"/>
      <c r="DD129" s="285"/>
      <c r="DE129" s="285"/>
      <c r="DF129" s="285"/>
      <c r="DG129" s="285"/>
      <c r="DH129" s="285"/>
      <c r="DI129" s="285"/>
      <c r="DJ129" s="285"/>
      <c r="DK129" s="285"/>
      <c r="DL129" s="285"/>
      <c r="DM129" s="285"/>
      <c r="DN129" s="285"/>
      <c r="DO129" s="285"/>
      <c r="DP129" s="253"/>
      <c r="DQ129" s="253"/>
      <c r="DR129" s="253"/>
      <c r="DS129" s="253"/>
      <c r="DT129" s="253"/>
      <c r="DU129" s="253"/>
      <c r="DV129" s="253"/>
      <c r="DW129" s="253"/>
      <c r="DX129" s="253"/>
      <c r="DY129" s="253"/>
      <c r="DZ129" s="257"/>
    </row>
    <row r="130" spans="1:131" s="246" customFormat="1" ht="26.25" customHeight="1">
      <c r="A130" s="1020" t="s">
        <v>496</v>
      </c>
      <c r="B130" s="1021"/>
      <c r="C130" s="1021"/>
      <c r="D130" s="1021"/>
      <c r="E130" s="1021"/>
      <c r="F130" s="1021"/>
      <c r="G130" s="1021"/>
      <c r="H130" s="1021"/>
      <c r="I130" s="1021"/>
      <c r="J130" s="1021"/>
      <c r="K130" s="1021"/>
      <c r="L130" s="1021"/>
      <c r="M130" s="1021"/>
      <c r="N130" s="1021"/>
      <c r="O130" s="1021"/>
      <c r="P130" s="1021"/>
      <c r="Q130" s="1021"/>
      <c r="R130" s="1021"/>
      <c r="S130" s="1021"/>
      <c r="T130" s="1021"/>
      <c r="U130" s="1021"/>
      <c r="V130" s="1021"/>
      <c r="W130" s="1163" t="s">
        <v>497</v>
      </c>
      <c r="X130" s="1164"/>
      <c r="Y130" s="1164"/>
      <c r="Z130" s="1165"/>
      <c r="AA130" s="1048">
        <v>1340087</v>
      </c>
      <c r="AB130" s="1049"/>
      <c r="AC130" s="1049"/>
      <c r="AD130" s="1049"/>
      <c r="AE130" s="1050"/>
      <c r="AF130" s="1051">
        <v>1237489</v>
      </c>
      <c r="AG130" s="1049"/>
      <c r="AH130" s="1049"/>
      <c r="AI130" s="1049"/>
      <c r="AJ130" s="1050"/>
      <c r="AK130" s="1051">
        <v>1213926</v>
      </c>
      <c r="AL130" s="1049"/>
      <c r="AM130" s="1049"/>
      <c r="AN130" s="1049"/>
      <c r="AO130" s="1050"/>
      <c r="AP130" s="1166"/>
      <c r="AQ130" s="1167"/>
      <c r="AR130" s="1167"/>
      <c r="AS130" s="1167"/>
      <c r="AT130" s="1168"/>
      <c r="AU130" s="284"/>
      <c r="AV130" s="284"/>
      <c r="AW130" s="284"/>
      <c r="AX130" s="1157" t="s">
        <v>498</v>
      </c>
      <c r="AY130" s="1040"/>
      <c r="AZ130" s="1040"/>
      <c r="BA130" s="1040"/>
      <c r="BB130" s="1040"/>
      <c r="BC130" s="1040"/>
      <c r="BD130" s="1040"/>
      <c r="BE130" s="1041"/>
      <c r="BF130" s="1194">
        <v>8.4</v>
      </c>
      <c r="BG130" s="1195"/>
      <c r="BH130" s="1195"/>
      <c r="BI130" s="1195"/>
      <c r="BJ130" s="1195"/>
      <c r="BK130" s="1195"/>
      <c r="BL130" s="1196"/>
      <c r="BM130" s="1194">
        <v>25</v>
      </c>
      <c r="BN130" s="1195"/>
      <c r="BO130" s="1195"/>
      <c r="BP130" s="1195"/>
      <c r="BQ130" s="1195"/>
      <c r="BR130" s="1195"/>
      <c r="BS130" s="1196"/>
      <c r="BT130" s="1194">
        <v>35</v>
      </c>
      <c r="BU130" s="1197"/>
      <c r="BV130" s="1197"/>
      <c r="BW130" s="1197"/>
      <c r="BX130" s="1197"/>
      <c r="BY130" s="1197"/>
      <c r="BZ130" s="1198"/>
      <c r="CA130" s="285"/>
      <c r="CB130" s="285"/>
      <c r="CC130" s="285"/>
      <c r="CD130" s="285"/>
      <c r="CE130" s="285"/>
      <c r="CF130" s="285"/>
      <c r="CG130" s="285"/>
      <c r="CH130" s="285"/>
      <c r="CI130" s="285"/>
      <c r="CJ130" s="285"/>
      <c r="CK130" s="285"/>
      <c r="CL130" s="285"/>
      <c r="CM130" s="285"/>
      <c r="CN130" s="285"/>
      <c r="CO130" s="285"/>
      <c r="CP130" s="285"/>
      <c r="CQ130" s="285"/>
      <c r="CR130" s="285"/>
      <c r="CS130" s="285"/>
      <c r="CT130" s="285"/>
      <c r="CU130" s="285"/>
      <c r="CV130" s="285"/>
      <c r="CW130" s="285"/>
      <c r="CX130" s="285"/>
      <c r="CY130" s="285"/>
      <c r="CZ130" s="285"/>
      <c r="DA130" s="285"/>
      <c r="DB130" s="285"/>
      <c r="DC130" s="285"/>
      <c r="DD130" s="285"/>
      <c r="DE130" s="285"/>
      <c r="DF130" s="285"/>
      <c r="DG130" s="285"/>
      <c r="DH130" s="285"/>
      <c r="DI130" s="285"/>
      <c r="DJ130" s="285"/>
      <c r="DK130" s="285"/>
      <c r="DL130" s="285"/>
      <c r="DM130" s="285"/>
      <c r="DN130" s="285"/>
      <c r="DO130" s="285"/>
      <c r="DP130" s="253"/>
      <c r="DQ130" s="253"/>
      <c r="DR130" s="253"/>
      <c r="DS130" s="253"/>
      <c r="DT130" s="253"/>
      <c r="DU130" s="253"/>
      <c r="DV130" s="253"/>
      <c r="DW130" s="253"/>
      <c r="DX130" s="253"/>
      <c r="DY130" s="253"/>
      <c r="DZ130" s="257"/>
    </row>
    <row r="131" spans="1:131" s="246" customFormat="1" ht="26.25" customHeight="1" thickBot="1">
      <c r="A131" s="1199"/>
      <c r="B131" s="1200"/>
      <c r="C131" s="1200"/>
      <c r="D131" s="1200"/>
      <c r="E131" s="1200"/>
      <c r="F131" s="1200"/>
      <c r="G131" s="1200"/>
      <c r="H131" s="1200"/>
      <c r="I131" s="1200"/>
      <c r="J131" s="1200"/>
      <c r="K131" s="1200"/>
      <c r="L131" s="1200"/>
      <c r="M131" s="1200"/>
      <c r="N131" s="1200"/>
      <c r="O131" s="1200"/>
      <c r="P131" s="1200"/>
      <c r="Q131" s="1200"/>
      <c r="R131" s="1200"/>
      <c r="S131" s="1200"/>
      <c r="T131" s="1200"/>
      <c r="U131" s="1200"/>
      <c r="V131" s="1200"/>
      <c r="W131" s="1201" t="s">
        <v>499</v>
      </c>
      <c r="X131" s="1202"/>
      <c r="Y131" s="1202"/>
      <c r="Z131" s="1203"/>
      <c r="AA131" s="1095">
        <v>8135898</v>
      </c>
      <c r="AB131" s="1074"/>
      <c r="AC131" s="1074"/>
      <c r="AD131" s="1074"/>
      <c r="AE131" s="1075"/>
      <c r="AF131" s="1073">
        <v>8223465</v>
      </c>
      <c r="AG131" s="1074"/>
      <c r="AH131" s="1074"/>
      <c r="AI131" s="1074"/>
      <c r="AJ131" s="1075"/>
      <c r="AK131" s="1073">
        <v>8251064</v>
      </c>
      <c r="AL131" s="1074"/>
      <c r="AM131" s="1074"/>
      <c r="AN131" s="1074"/>
      <c r="AO131" s="1075"/>
      <c r="AP131" s="1204"/>
      <c r="AQ131" s="1205"/>
      <c r="AR131" s="1205"/>
      <c r="AS131" s="1205"/>
      <c r="AT131" s="1206"/>
      <c r="AU131" s="284"/>
      <c r="AV131" s="284"/>
      <c r="AW131" s="284"/>
      <c r="AX131" s="1176" t="s">
        <v>500</v>
      </c>
      <c r="AY131" s="1127"/>
      <c r="AZ131" s="1127"/>
      <c r="BA131" s="1127"/>
      <c r="BB131" s="1127"/>
      <c r="BC131" s="1127"/>
      <c r="BD131" s="1127"/>
      <c r="BE131" s="1128"/>
      <c r="BF131" s="1177">
        <v>26.8</v>
      </c>
      <c r="BG131" s="1178"/>
      <c r="BH131" s="1178"/>
      <c r="BI131" s="1178"/>
      <c r="BJ131" s="1178"/>
      <c r="BK131" s="1178"/>
      <c r="BL131" s="1179"/>
      <c r="BM131" s="1177">
        <v>350</v>
      </c>
      <c r="BN131" s="1178"/>
      <c r="BO131" s="1178"/>
      <c r="BP131" s="1178"/>
      <c r="BQ131" s="1178"/>
      <c r="BR131" s="1178"/>
      <c r="BS131" s="1179"/>
      <c r="BT131" s="1180"/>
      <c r="BU131" s="1181"/>
      <c r="BV131" s="1181"/>
      <c r="BW131" s="1181"/>
      <c r="BX131" s="1181"/>
      <c r="BY131" s="1181"/>
      <c r="BZ131" s="1182"/>
      <c r="CA131" s="285"/>
      <c r="CB131" s="285"/>
      <c r="CC131" s="285"/>
      <c r="CD131" s="285"/>
      <c r="CE131" s="285"/>
      <c r="CF131" s="285"/>
      <c r="CG131" s="285"/>
      <c r="CH131" s="285"/>
      <c r="CI131" s="285"/>
      <c r="CJ131" s="285"/>
      <c r="CK131" s="285"/>
      <c r="CL131" s="285"/>
      <c r="CM131" s="285"/>
      <c r="CN131" s="285"/>
      <c r="CO131" s="285"/>
      <c r="CP131" s="285"/>
      <c r="CQ131" s="285"/>
      <c r="CR131" s="285"/>
      <c r="CS131" s="285"/>
      <c r="CT131" s="285"/>
      <c r="CU131" s="285"/>
      <c r="CV131" s="285"/>
      <c r="CW131" s="285"/>
      <c r="CX131" s="285"/>
      <c r="CY131" s="285"/>
      <c r="CZ131" s="285"/>
      <c r="DA131" s="285"/>
      <c r="DB131" s="285"/>
      <c r="DC131" s="285"/>
      <c r="DD131" s="285"/>
      <c r="DE131" s="285"/>
      <c r="DF131" s="285"/>
      <c r="DG131" s="285"/>
      <c r="DH131" s="285"/>
      <c r="DI131" s="285"/>
      <c r="DJ131" s="285"/>
      <c r="DK131" s="285"/>
      <c r="DL131" s="285"/>
      <c r="DM131" s="285"/>
      <c r="DN131" s="285"/>
      <c r="DO131" s="285"/>
      <c r="DP131" s="253"/>
      <c r="DQ131" s="253"/>
      <c r="DR131" s="253"/>
      <c r="DS131" s="253"/>
      <c r="DT131" s="253"/>
      <c r="DU131" s="253"/>
      <c r="DV131" s="253"/>
      <c r="DW131" s="253"/>
      <c r="DX131" s="253"/>
      <c r="DY131" s="253"/>
      <c r="DZ131" s="257"/>
    </row>
    <row r="132" spans="1:131" s="246" customFormat="1" ht="26.25" customHeight="1">
      <c r="A132" s="1183" t="s">
        <v>501</v>
      </c>
      <c r="B132" s="1184"/>
      <c r="C132" s="1184"/>
      <c r="D132" s="1184"/>
      <c r="E132" s="1184"/>
      <c r="F132" s="1184"/>
      <c r="G132" s="1184"/>
      <c r="H132" s="1184"/>
      <c r="I132" s="1184"/>
      <c r="J132" s="1184"/>
      <c r="K132" s="1184"/>
      <c r="L132" s="1184"/>
      <c r="M132" s="1184"/>
      <c r="N132" s="1184"/>
      <c r="O132" s="1184"/>
      <c r="P132" s="1184"/>
      <c r="Q132" s="1184"/>
      <c r="R132" s="1184"/>
      <c r="S132" s="1184"/>
      <c r="T132" s="1184"/>
      <c r="U132" s="1184"/>
      <c r="V132" s="1187" t="s">
        <v>502</v>
      </c>
      <c r="W132" s="1187"/>
      <c r="X132" s="1187"/>
      <c r="Y132" s="1187"/>
      <c r="Z132" s="1188"/>
      <c r="AA132" s="1189">
        <v>9.1580302509999996</v>
      </c>
      <c r="AB132" s="1190"/>
      <c r="AC132" s="1190"/>
      <c r="AD132" s="1190"/>
      <c r="AE132" s="1191"/>
      <c r="AF132" s="1192">
        <v>9.3910778490000002</v>
      </c>
      <c r="AG132" s="1190"/>
      <c r="AH132" s="1190"/>
      <c r="AI132" s="1190"/>
      <c r="AJ132" s="1191"/>
      <c r="AK132" s="1192">
        <v>6.8501832010000001</v>
      </c>
      <c r="AL132" s="1190"/>
      <c r="AM132" s="1190"/>
      <c r="AN132" s="1190"/>
      <c r="AO132" s="1191"/>
      <c r="AP132" s="1089"/>
      <c r="AQ132" s="1090"/>
      <c r="AR132" s="1090"/>
      <c r="AS132" s="1090"/>
      <c r="AT132" s="1193"/>
      <c r="AU132" s="286"/>
      <c r="AV132" s="287"/>
      <c r="AW132" s="287"/>
      <c r="AX132" s="253"/>
      <c r="AY132" s="253"/>
      <c r="AZ132" s="253"/>
      <c r="BA132" s="253"/>
      <c r="BB132" s="253"/>
      <c r="BC132" s="253"/>
      <c r="BD132" s="253"/>
      <c r="BE132" s="253"/>
      <c r="BF132" s="253"/>
      <c r="BG132" s="253"/>
      <c r="BH132" s="253"/>
      <c r="BI132" s="253"/>
      <c r="BJ132" s="253"/>
      <c r="BK132" s="253"/>
      <c r="BL132" s="253"/>
      <c r="BM132" s="253"/>
      <c r="BN132" s="253"/>
      <c r="BO132" s="253"/>
      <c r="BP132" s="253"/>
      <c r="BQ132" s="253"/>
      <c r="BR132" s="253"/>
      <c r="BS132" s="254"/>
      <c r="BT132" s="253"/>
      <c r="BU132" s="253"/>
      <c r="BV132" s="253"/>
      <c r="BW132" s="253"/>
      <c r="BX132" s="253"/>
      <c r="BY132" s="253"/>
      <c r="BZ132" s="253"/>
      <c r="CA132" s="285"/>
      <c r="CB132" s="285"/>
      <c r="CC132" s="285"/>
      <c r="CD132" s="285"/>
      <c r="CE132" s="285"/>
      <c r="CF132" s="285"/>
      <c r="CG132" s="285"/>
      <c r="CH132" s="285"/>
      <c r="CI132" s="285"/>
      <c r="CJ132" s="285"/>
      <c r="CK132" s="285"/>
      <c r="CL132" s="285"/>
      <c r="CM132" s="285"/>
      <c r="CN132" s="285"/>
      <c r="CO132" s="285"/>
      <c r="CP132" s="285"/>
      <c r="CQ132" s="285"/>
      <c r="CR132" s="285"/>
      <c r="CS132" s="285"/>
      <c r="CT132" s="285"/>
      <c r="CU132" s="285"/>
      <c r="CV132" s="285"/>
      <c r="CW132" s="285"/>
      <c r="CX132" s="285"/>
      <c r="CY132" s="285"/>
      <c r="CZ132" s="285"/>
      <c r="DA132" s="285"/>
      <c r="DB132" s="285"/>
      <c r="DC132" s="285"/>
      <c r="DD132" s="285"/>
      <c r="DE132" s="285"/>
      <c r="DF132" s="285"/>
      <c r="DG132" s="285"/>
      <c r="DH132" s="285"/>
      <c r="DI132" s="285"/>
      <c r="DJ132" s="285"/>
      <c r="DK132" s="285"/>
      <c r="DL132" s="285"/>
      <c r="DM132" s="285"/>
      <c r="DN132" s="285"/>
      <c r="DO132" s="285"/>
      <c r="DP132" s="257"/>
      <c r="DQ132" s="257"/>
      <c r="DR132" s="257"/>
      <c r="DS132" s="257"/>
      <c r="DT132" s="257"/>
      <c r="DU132" s="257"/>
      <c r="DV132" s="257"/>
      <c r="DW132" s="257"/>
      <c r="DX132" s="257"/>
      <c r="DY132" s="257"/>
      <c r="DZ132" s="257"/>
    </row>
    <row r="133" spans="1:131" s="246" customFormat="1" ht="26.25" customHeight="1" thickBot="1">
      <c r="A133" s="1185"/>
      <c r="B133" s="1186"/>
      <c r="C133" s="1186"/>
      <c r="D133" s="1186"/>
      <c r="E133" s="1186"/>
      <c r="F133" s="1186"/>
      <c r="G133" s="1186"/>
      <c r="H133" s="1186"/>
      <c r="I133" s="1186"/>
      <c r="J133" s="1186"/>
      <c r="K133" s="1186"/>
      <c r="L133" s="1186"/>
      <c r="M133" s="1186"/>
      <c r="N133" s="1186"/>
      <c r="O133" s="1186"/>
      <c r="P133" s="1186"/>
      <c r="Q133" s="1186"/>
      <c r="R133" s="1186"/>
      <c r="S133" s="1186"/>
      <c r="T133" s="1186"/>
      <c r="U133" s="1186"/>
      <c r="V133" s="1170" t="s">
        <v>503</v>
      </c>
      <c r="W133" s="1170"/>
      <c r="X133" s="1170"/>
      <c r="Y133" s="1170"/>
      <c r="Z133" s="1171"/>
      <c r="AA133" s="1172">
        <v>9.1</v>
      </c>
      <c r="AB133" s="1173"/>
      <c r="AC133" s="1173"/>
      <c r="AD133" s="1173"/>
      <c r="AE133" s="1174"/>
      <c r="AF133" s="1172">
        <v>9.1</v>
      </c>
      <c r="AG133" s="1173"/>
      <c r="AH133" s="1173"/>
      <c r="AI133" s="1173"/>
      <c r="AJ133" s="1174"/>
      <c r="AK133" s="1172">
        <v>8.4</v>
      </c>
      <c r="AL133" s="1173"/>
      <c r="AM133" s="1173"/>
      <c r="AN133" s="1173"/>
      <c r="AO133" s="1174"/>
      <c r="AP133" s="1119"/>
      <c r="AQ133" s="1120"/>
      <c r="AR133" s="1120"/>
      <c r="AS133" s="1120"/>
      <c r="AT133" s="1175"/>
      <c r="AU133" s="287"/>
      <c r="AV133" s="287"/>
      <c r="AW133" s="287"/>
      <c r="AX133" s="287"/>
      <c r="AY133" s="287"/>
      <c r="AZ133" s="287"/>
      <c r="BA133" s="287"/>
      <c r="BB133" s="287"/>
      <c r="BC133" s="287"/>
      <c r="BD133" s="287"/>
      <c r="BE133" s="287"/>
      <c r="BF133" s="287"/>
      <c r="BG133" s="287"/>
      <c r="BH133" s="287"/>
      <c r="BI133" s="287"/>
      <c r="BJ133" s="287"/>
      <c r="BK133" s="287"/>
      <c r="BL133" s="287"/>
      <c r="BM133" s="287"/>
      <c r="BN133" s="285"/>
      <c r="BO133" s="285"/>
      <c r="BP133" s="285"/>
      <c r="BQ133" s="285"/>
      <c r="BR133" s="285"/>
      <c r="BS133" s="285"/>
      <c r="BT133" s="285"/>
      <c r="BU133" s="285"/>
      <c r="BV133" s="285"/>
      <c r="BW133" s="285"/>
      <c r="BX133" s="285"/>
      <c r="BY133" s="285"/>
      <c r="BZ133" s="285"/>
      <c r="CA133" s="285"/>
      <c r="CB133" s="285"/>
      <c r="CC133" s="285"/>
      <c r="CD133" s="285"/>
      <c r="CE133" s="285"/>
      <c r="CF133" s="285"/>
      <c r="CG133" s="285"/>
      <c r="CH133" s="285"/>
      <c r="CI133" s="285"/>
      <c r="CJ133" s="285"/>
      <c r="CK133" s="285"/>
      <c r="CL133" s="285"/>
      <c r="CM133" s="285"/>
      <c r="CN133" s="285"/>
      <c r="CO133" s="285"/>
      <c r="CP133" s="285"/>
      <c r="CQ133" s="285"/>
      <c r="CR133" s="285"/>
      <c r="CS133" s="285"/>
      <c r="CT133" s="285"/>
      <c r="CU133" s="285"/>
      <c r="CV133" s="285"/>
      <c r="CW133" s="285"/>
      <c r="CX133" s="285"/>
      <c r="CY133" s="285"/>
      <c r="CZ133" s="285"/>
      <c r="DA133" s="285"/>
      <c r="DB133" s="285"/>
      <c r="DC133" s="285"/>
      <c r="DD133" s="285"/>
      <c r="DE133" s="285"/>
      <c r="DF133" s="285"/>
      <c r="DG133" s="285"/>
      <c r="DH133" s="285"/>
      <c r="DI133" s="285"/>
      <c r="DJ133" s="285"/>
      <c r="DK133" s="285"/>
      <c r="DL133" s="285"/>
      <c r="DM133" s="285"/>
      <c r="DN133" s="285"/>
      <c r="DO133" s="285"/>
      <c r="DP133" s="257"/>
      <c r="DQ133" s="257"/>
      <c r="DR133" s="257"/>
      <c r="DS133" s="257"/>
      <c r="DT133" s="257"/>
      <c r="DU133" s="257"/>
      <c r="DV133" s="257"/>
      <c r="DW133" s="257"/>
      <c r="DX133" s="257"/>
      <c r="DY133" s="257"/>
      <c r="DZ133" s="257"/>
    </row>
    <row r="134" spans="1:131" s="247" customFormat="1" ht="11.25" customHeight="1">
      <c r="A134" s="288"/>
      <c r="B134" s="288"/>
      <c r="C134" s="288"/>
      <c r="D134" s="288"/>
      <c r="E134" s="288"/>
      <c r="F134" s="288"/>
      <c r="G134" s="288"/>
      <c r="H134" s="288"/>
      <c r="I134" s="288"/>
      <c r="J134" s="288"/>
      <c r="K134" s="288"/>
      <c r="L134" s="288"/>
      <c r="M134" s="288"/>
      <c r="N134" s="288"/>
      <c r="O134" s="288"/>
      <c r="P134" s="288"/>
      <c r="Q134" s="288"/>
      <c r="R134" s="288"/>
      <c r="S134" s="288"/>
      <c r="T134" s="288"/>
      <c r="U134" s="288"/>
      <c r="V134" s="288"/>
      <c r="W134" s="288"/>
      <c r="X134" s="288"/>
      <c r="Y134" s="288"/>
      <c r="Z134" s="288"/>
      <c r="AA134" s="288"/>
      <c r="AB134" s="288"/>
      <c r="AC134" s="288"/>
      <c r="AD134" s="288"/>
      <c r="AE134" s="288"/>
      <c r="AF134" s="288"/>
      <c r="AG134" s="288"/>
      <c r="AH134" s="288"/>
      <c r="AI134" s="288"/>
      <c r="AJ134" s="288"/>
      <c r="AK134" s="288"/>
      <c r="AL134" s="288"/>
      <c r="AM134" s="288"/>
      <c r="AN134" s="288"/>
      <c r="AO134" s="288"/>
      <c r="AP134" s="288"/>
      <c r="AQ134" s="288"/>
      <c r="AR134" s="288"/>
      <c r="AS134" s="288"/>
      <c r="AT134" s="288"/>
      <c r="AU134" s="287"/>
      <c r="AV134" s="287"/>
      <c r="AW134" s="287"/>
      <c r="AX134" s="287"/>
      <c r="AY134" s="287"/>
      <c r="AZ134" s="287"/>
      <c r="BA134" s="287"/>
      <c r="BB134" s="287"/>
      <c r="BC134" s="287"/>
      <c r="BD134" s="287"/>
      <c r="BE134" s="287"/>
      <c r="BF134" s="287"/>
      <c r="BG134" s="287"/>
      <c r="BH134" s="287"/>
      <c r="BI134" s="287"/>
      <c r="BJ134" s="287"/>
      <c r="BK134" s="287"/>
      <c r="BL134" s="287"/>
      <c r="BM134" s="287"/>
      <c r="BN134" s="285"/>
      <c r="BO134" s="285"/>
      <c r="BP134" s="285"/>
      <c r="BQ134" s="285"/>
      <c r="BR134" s="285"/>
      <c r="BS134" s="285"/>
      <c r="BT134" s="285"/>
      <c r="BU134" s="285"/>
      <c r="BV134" s="285"/>
      <c r="BW134" s="285"/>
      <c r="BX134" s="285"/>
      <c r="BY134" s="285"/>
      <c r="BZ134" s="285"/>
      <c r="CA134" s="285"/>
      <c r="CB134" s="285"/>
      <c r="CC134" s="285"/>
      <c r="CD134" s="285"/>
      <c r="CE134" s="285"/>
      <c r="CF134" s="285"/>
      <c r="CG134" s="285"/>
      <c r="CH134" s="285"/>
      <c r="CI134" s="285"/>
      <c r="CJ134" s="285"/>
      <c r="CK134" s="285"/>
      <c r="CL134" s="285"/>
      <c r="CM134" s="285"/>
      <c r="CN134" s="285"/>
      <c r="CO134" s="285"/>
      <c r="CP134" s="285"/>
      <c r="CQ134" s="285"/>
      <c r="CR134" s="285"/>
      <c r="CS134" s="285"/>
      <c r="CT134" s="285"/>
      <c r="CU134" s="285"/>
      <c r="CV134" s="285"/>
      <c r="CW134" s="285"/>
      <c r="CX134" s="285"/>
      <c r="CY134" s="285"/>
      <c r="CZ134" s="285"/>
      <c r="DA134" s="285"/>
      <c r="DB134" s="285"/>
      <c r="DC134" s="285"/>
      <c r="DD134" s="285"/>
      <c r="DE134" s="285"/>
      <c r="DF134" s="285"/>
      <c r="DG134" s="285"/>
      <c r="DH134" s="285"/>
      <c r="DI134" s="285"/>
      <c r="DJ134" s="285"/>
      <c r="DK134" s="285"/>
      <c r="DL134" s="285"/>
      <c r="DM134" s="285"/>
      <c r="DN134" s="285"/>
      <c r="DO134" s="285"/>
      <c r="DP134" s="257"/>
      <c r="DQ134" s="257"/>
      <c r="DR134" s="257"/>
      <c r="DS134" s="257"/>
      <c r="DT134" s="257"/>
      <c r="DU134" s="257"/>
      <c r="DV134" s="257"/>
      <c r="DW134" s="257"/>
      <c r="DX134" s="257"/>
      <c r="DY134" s="257"/>
      <c r="DZ134" s="257"/>
      <c r="EA134" s="246"/>
    </row>
    <row r="135" spans="1:131" ht="14.25" hidden="1">
      <c r="AU135" s="288"/>
      <c r="AV135" s="288"/>
      <c r="AW135" s="288"/>
      <c r="AX135" s="288"/>
      <c r="AY135" s="288"/>
      <c r="AZ135" s="288"/>
      <c r="BA135" s="288"/>
      <c r="BB135" s="288"/>
      <c r="BC135" s="288"/>
      <c r="BD135" s="288"/>
      <c r="BE135" s="288"/>
      <c r="BF135" s="288"/>
      <c r="BG135" s="288"/>
      <c r="BH135" s="288"/>
      <c r="BI135" s="288"/>
      <c r="BJ135" s="288"/>
      <c r="BK135" s="288"/>
      <c r="BL135" s="288"/>
      <c r="BM135" s="288"/>
      <c r="BN135" s="288"/>
      <c r="BO135" s="288"/>
      <c r="BP135" s="288"/>
      <c r="BQ135" s="288"/>
      <c r="BR135" s="288"/>
      <c r="BS135" s="288"/>
      <c r="BT135" s="288"/>
      <c r="BU135" s="288"/>
      <c r="BV135" s="288"/>
      <c r="BW135" s="288"/>
      <c r="BX135" s="288"/>
      <c r="BY135" s="288"/>
      <c r="BZ135" s="288"/>
      <c r="CA135" s="288"/>
      <c r="CB135" s="288"/>
      <c r="CC135" s="288"/>
      <c r="CD135" s="288"/>
      <c r="CE135" s="288"/>
      <c r="CF135" s="288"/>
      <c r="CG135" s="288"/>
      <c r="CH135" s="288"/>
      <c r="CI135" s="288"/>
      <c r="CJ135" s="288"/>
      <c r="CK135" s="288"/>
      <c r="CL135" s="288"/>
      <c r="CM135" s="288"/>
      <c r="CN135" s="288"/>
      <c r="CO135" s="288"/>
      <c r="CP135" s="288"/>
      <c r="CQ135" s="288"/>
      <c r="CR135" s="288"/>
      <c r="CS135" s="288"/>
      <c r="CT135" s="288"/>
      <c r="CU135" s="288"/>
      <c r="CV135" s="288"/>
      <c r="CW135" s="288"/>
      <c r="CX135" s="288"/>
      <c r="CY135" s="288"/>
      <c r="CZ135" s="288"/>
      <c r="DA135" s="288"/>
      <c r="DB135" s="288"/>
      <c r="DC135" s="288"/>
      <c r="DD135" s="288"/>
      <c r="DE135" s="288"/>
      <c r="DF135" s="288"/>
      <c r="DG135" s="288"/>
      <c r="DH135" s="288"/>
      <c r="DI135" s="288"/>
      <c r="DJ135" s="288"/>
      <c r="DK135" s="288"/>
      <c r="DL135" s="288"/>
      <c r="DM135" s="288"/>
      <c r="DN135" s="288"/>
      <c r="DO135" s="288"/>
      <c r="DP135" s="288"/>
      <c r="DQ135" s="288"/>
      <c r="DR135" s="288"/>
      <c r="DS135" s="288"/>
      <c r="DT135" s="288"/>
      <c r="DU135" s="288"/>
      <c r="DV135" s="288"/>
      <c r="DW135" s="288"/>
      <c r="DX135" s="288"/>
      <c r="DY135" s="288"/>
      <c r="DZ135" s="288"/>
    </row>
    <row r="136" spans="1:131" hidden="1"/>
  </sheetData>
  <sheetProtection algorithmName="SHA-512" hashValue="DFvMlN2STfi/BpS7+ipBmkX2EzsLUMKL/Lro1qBY+vy/sDzGjQ9bkVaN1LX+uAoAsGo8GFiEEQn4LIARk4lz+Q==" saltValue="Bm3gCEYbraracLSf9/mpHQ==" spinCount="100000"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10"/>
  <sheetViews>
    <sheetView showGridLines="0" view="pageBreakPreview" zoomScaleNormal="85" zoomScaleSheetLayoutView="100" workbookViewId="0"/>
  </sheetViews>
  <sheetFormatPr defaultColWidth="0" defaultRowHeight="13.5" customHeight="1" zeroHeight="1"/>
  <cols>
    <col min="1" max="120" width="2.75" style="291" customWidth="1"/>
    <col min="121" max="121" width="0" style="290" hidden="1" customWidth="1"/>
    <col min="122" max="16384" width="9" style="290" hidden="1"/>
  </cols>
  <sheetData>
    <row r="1" spans="1:120">
      <c r="A1" s="290"/>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row>
    <row r="2" spans="1:120"/>
    <row r="3" spans="1:120"/>
    <row r="4" spans="1:120"/>
    <row r="5" spans="1:120"/>
    <row r="6" spans="1:120"/>
    <row r="7" spans="1:120"/>
    <row r="8" spans="1:120"/>
    <row r="9" spans="1:120"/>
    <row r="10" spans="1:120"/>
    <row r="11" spans="1:120"/>
    <row r="12" spans="1:120"/>
    <row r="13" spans="1:120"/>
    <row r="14" spans="1:120"/>
    <row r="15" spans="1:120"/>
    <row r="16" spans="1:120">
      <c r="DP16" s="290"/>
    </row>
    <row r="17" spans="119:120">
      <c r="DP17" s="290"/>
    </row>
    <row r="18" spans="119:120"/>
    <row r="19" spans="119:120"/>
    <row r="20" spans="119:120">
      <c r="DO20" s="290"/>
      <c r="DP20" s="290"/>
    </row>
    <row r="21" spans="119:120">
      <c r="DP21" s="290"/>
    </row>
    <row r="22" spans="119:120"/>
    <row r="23" spans="119:120">
      <c r="DO23" s="290"/>
      <c r="DP23" s="290"/>
    </row>
    <row r="24" spans="119:120">
      <c r="DP24" s="290"/>
    </row>
    <row r="25" spans="119:120">
      <c r="DP25" s="290"/>
    </row>
    <row r="26" spans="119:120">
      <c r="DO26" s="290"/>
      <c r="DP26" s="290"/>
    </row>
    <row r="27" spans="119:120"/>
    <row r="28" spans="119:120">
      <c r="DO28" s="290"/>
      <c r="DP28" s="290"/>
    </row>
    <row r="29" spans="119:120">
      <c r="DP29" s="290"/>
    </row>
    <row r="30" spans="119:120"/>
    <row r="31" spans="119:120">
      <c r="DO31" s="290"/>
      <c r="DP31" s="290"/>
    </row>
    <row r="32" spans="119:120"/>
    <row r="33" spans="98:120">
      <c r="DO33" s="290"/>
      <c r="DP33" s="290"/>
    </row>
    <row r="34" spans="98:120">
      <c r="DM34" s="290"/>
    </row>
    <row r="35" spans="98:120">
      <c r="CT35" s="290"/>
      <c r="CU35" s="290"/>
      <c r="CV35" s="290"/>
      <c r="CY35" s="290"/>
      <c r="CZ35" s="290"/>
      <c r="DA35" s="290"/>
      <c r="DD35" s="290"/>
      <c r="DE35" s="290"/>
      <c r="DF35" s="290"/>
      <c r="DI35" s="290"/>
      <c r="DJ35" s="290"/>
      <c r="DK35" s="290"/>
      <c r="DM35" s="290"/>
      <c r="DN35" s="290"/>
      <c r="DO35" s="290"/>
      <c r="DP35" s="290"/>
    </row>
    <row r="36" spans="98:120"/>
    <row r="37" spans="98:120">
      <c r="CW37" s="290"/>
      <c r="DB37" s="290"/>
      <c r="DG37" s="290"/>
      <c r="DL37" s="290"/>
      <c r="DP37" s="290"/>
    </row>
    <row r="38" spans="98:120">
      <c r="CT38" s="290"/>
      <c r="CU38" s="290"/>
      <c r="CV38" s="290"/>
      <c r="CW38" s="290"/>
      <c r="CY38" s="290"/>
      <c r="CZ38" s="290"/>
      <c r="DA38" s="290"/>
      <c r="DB38" s="290"/>
      <c r="DD38" s="290"/>
      <c r="DE38" s="290"/>
      <c r="DF38" s="290"/>
      <c r="DG38" s="290"/>
      <c r="DI38" s="290"/>
      <c r="DJ38" s="290"/>
      <c r="DK38" s="290"/>
      <c r="DL38" s="290"/>
      <c r="DN38" s="290"/>
      <c r="DO38" s="290"/>
      <c r="DP38" s="290"/>
    </row>
    <row r="39" spans="98:120"/>
    <row r="40" spans="98:120"/>
    <row r="41" spans="98:120"/>
    <row r="42" spans="98:120"/>
    <row r="43" spans="98:120"/>
    <row r="44" spans="98:120"/>
    <row r="45" spans="98:120"/>
    <row r="46" spans="98:120"/>
    <row r="47" spans="98:120"/>
    <row r="48" spans="98:120"/>
    <row r="49" spans="22:120">
      <c r="DN49" s="290"/>
      <c r="DO49" s="290"/>
      <c r="DP49" s="290"/>
    </row>
    <row r="50" spans="22:120"/>
    <row r="51" spans="22:120"/>
    <row r="52" spans="22:120"/>
    <row r="53" spans="22:120"/>
    <row r="54" spans="22:120"/>
    <row r="55" spans="22:120"/>
    <row r="56" spans="22:120"/>
    <row r="57" spans="22:120"/>
    <row r="58" spans="22:120"/>
    <row r="59" spans="22:120"/>
    <row r="60" spans="22:120"/>
    <row r="61" spans="22:120"/>
    <row r="62" spans="22:120"/>
    <row r="63" spans="22:120">
      <c r="W63" s="290"/>
      <c r="CS63" s="290"/>
      <c r="CX63" s="290"/>
      <c r="DC63" s="290"/>
      <c r="DH63" s="290"/>
    </row>
    <row r="64" spans="22:120">
      <c r="V64" s="290"/>
    </row>
    <row r="65" spans="15:120">
      <c r="X65" s="290"/>
      <c r="Z65" s="290"/>
      <c r="AA65" s="290"/>
      <c r="AB65" s="290"/>
      <c r="AC65" s="290"/>
      <c r="AD65" s="290"/>
      <c r="AE65" s="290"/>
      <c r="AF65" s="290"/>
      <c r="AG65" s="290"/>
      <c r="AH65" s="290"/>
      <c r="AI65" s="290"/>
      <c r="AJ65" s="290"/>
      <c r="AK65" s="290"/>
      <c r="AL65" s="290"/>
      <c r="AM65" s="290"/>
      <c r="AN65" s="290"/>
      <c r="AO65" s="290"/>
      <c r="AP65" s="290"/>
      <c r="AQ65" s="290"/>
      <c r="AR65" s="290"/>
      <c r="AS65" s="290"/>
      <c r="AT65" s="290"/>
      <c r="AU65" s="290"/>
      <c r="AV65" s="290"/>
      <c r="AW65" s="290"/>
      <c r="AX65" s="290"/>
      <c r="AY65" s="290"/>
      <c r="AZ65" s="290"/>
      <c r="BA65" s="290"/>
      <c r="BB65" s="290"/>
      <c r="BC65" s="290"/>
      <c r="BD65" s="290"/>
      <c r="BE65" s="290"/>
      <c r="BF65" s="290"/>
      <c r="BG65" s="290"/>
      <c r="BH65" s="290"/>
      <c r="BI65" s="290"/>
      <c r="BJ65" s="290"/>
      <c r="BK65" s="290"/>
      <c r="BL65" s="290"/>
      <c r="BM65" s="290"/>
      <c r="BN65" s="290"/>
      <c r="BO65" s="290"/>
      <c r="BP65" s="290"/>
      <c r="BQ65" s="290"/>
      <c r="BR65" s="290"/>
      <c r="BS65" s="290"/>
      <c r="BT65" s="290"/>
      <c r="BU65" s="290"/>
      <c r="BV65" s="290"/>
      <c r="BW65" s="290"/>
      <c r="BX65" s="290"/>
      <c r="BY65" s="290"/>
      <c r="BZ65" s="290"/>
      <c r="CA65" s="290"/>
      <c r="CB65" s="290"/>
      <c r="CC65" s="290"/>
      <c r="CD65" s="290"/>
      <c r="CE65" s="290"/>
      <c r="CF65" s="290"/>
      <c r="CG65" s="290"/>
      <c r="CH65" s="290"/>
      <c r="CI65" s="290"/>
      <c r="CJ65" s="290"/>
      <c r="CK65" s="290"/>
      <c r="CL65" s="290"/>
      <c r="CM65" s="290"/>
      <c r="CN65" s="290"/>
      <c r="CO65" s="290"/>
      <c r="CP65" s="290"/>
      <c r="CQ65" s="290"/>
      <c r="CR65" s="290"/>
      <c r="CU65" s="290"/>
      <c r="CZ65" s="290"/>
      <c r="DE65" s="290"/>
      <c r="DJ65" s="290"/>
    </row>
    <row r="66" spans="15:120">
      <c r="Q66" s="290"/>
      <c r="S66" s="290"/>
      <c r="U66" s="290"/>
      <c r="DM66" s="290"/>
    </row>
    <row r="67" spans="15:120">
      <c r="O67" s="290"/>
      <c r="P67" s="290"/>
      <c r="R67" s="290"/>
      <c r="T67" s="290"/>
      <c r="Y67" s="290"/>
      <c r="CT67" s="290"/>
      <c r="CV67" s="290"/>
      <c r="CW67" s="290"/>
      <c r="CY67" s="290"/>
      <c r="DA67" s="290"/>
      <c r="DB67" s="290"/>
      <c r="DD67" s="290"/>
      <c r="DF67" s="290"/>
      <c r="DG67" s="290"/>
      <c r="DI67" s="290"/>
      <c r="DK67" s="290"/>
      <c r="DL67" s="290"/>
      <c r="DN67" s="290"/>
      <c r="DO67" s="290"/>
      <c r="DP67" s="290"/>
    </row>
    <row r="68" spans="15:120"/>
    <row r="69" spans="15:120"/>
    <row r="70" spans="15:120"/>
    <row r="71" spans="15:120"/>
    <row r="72" spans="15:120">
      <c r="DP72" s="290"/>
    </row>
    <row r="73" spans="15:120">
      <c r="DP73" s="290"/>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290"/>
      <c r="CX96" s="290"/>
      <c r="DC96" s="290"/>
      <c r="DH96" s="290"/>
    </row>
    <row r="97" spans="24:120">
      <c r="CS97" s="290"/>
      <c r="CX97" s="290"/>
      <c r="DC97" s="290"/>
      <c r="DH97" s="290"/>
      <c r="DP97" s="291" t="s">
        <v>504</v>
      </c>
    </row>
    <row r="98" spans="24:120" hidden="1">
      <c r="CS98" s="290"/>
      <c r="CX98" s="290"/>
      <c r="DC98" s="290"/>
      <c r="DH98" s="290"/>
    </row>
    <row r="99" spans="24:120" hidden="1">
      <c r="CS99" s="290"/>
      <c r="CX99" s="290"/>
      <c r="DC99" s="290"/>
      <c r="DH99" s="290"/>
    </row>
    <row r="100" spans="24:120" hidden="1"/>
    <row r="101" spans="24:120" ht="12" hidden="1" customHeight="1">
      <c r="X101" s="290"/>
      <c r="Y101" s="290"/>
      <c r="Z101" s="290"/>
      <c r="AA101" s="290"/>
      <c r="AB101" s="290"/>
      <c r="AC101" s="290"/>
      <c r="AD101" s="290"/>
      <c r="AE101" s="290"/>
      <c r="AF101" s="290"/>
      <c r="AG101" s="290"/>
      <c r="AH101" s="290"/>
      <c r="AI101" s="290"/>
      <c r="AJ101" s="290"/>
      <c r="AK101" s="290"/>
      <c r="AL101" s="290"/>
      <c r="AM101" s="290"/>
      <c r="AN101" s="290"/>
      <c r="AO101" s="290"/>
      <c r="AP101" s="290"/>
      <c r="AQ101" s="290"/>
      <c r="AR101" s="290"/>
      <c r="AS101" s="290"/>
      <c r="AT101" s="290"/>
      <c r="AU101" s="290"/>
      <c r="AV101" s="290"/>
      <c r="AW101" s="290"/>
      <c r="AX101" s="290"/>
      <c r="AY101" s="290"/>
      <c r="AZ101" s="290"/>
      <c r="BA101" s="290"/>
      <c r="BB101" s="290"/>
      <c r="BC101" s="290"/>
      <c r="BD101" s="290"/>
      <c r="BE101" s="290"/>
      <c r="BF101" s="290"/>
      <c r="BG101" s="290"/>
      <c r="BH101" s="290"/>
      <c r="BI101" s="290"/>
      <c r="BJ101" s="290"/>
      <c r="BK101" s="290"/>
      <c r="BL101" s="290"/>
      <c r="BM101" s="290"/>
      <c r="BN101" s="290"/>
      <c r="BO101" s="290"/>
      <c r="BP101" s="290"/>
      <c r="BQ101" s="290"/>
      <c r="BR101" s="290"/>
      <c r="BS101" s="290"/>
      <c r="BT101" s="290"/>
      <c r="BU101" s="290"/>
      <c r="BV101" s="290"/>
      <c r="BW101" s="290"/>
      <c r="BX101" s="290"/>
      <c r="BY101" s="290"/>
      <c r="BZ101" s="290"/>
      <c r="CA101" s="290"/>
      <c r="CB101" s="290"/>
      <c r="CC101" s="290"/>
      <c r="CD101" s="290"/>
      <c r="CE101" s="290"/>
      <c r="CF101" s="290"/>
      <c r="CG101" s="290"/>
      <c r="CH101" s="290"/>
      <c r="CI101" s="290"/>
      <c r="CJ101" s="290"/>
      <c r="CK101" s="290"/>
      <c r="CL101" s="290"/>
      <c r="CM101" s="290"/>
      <c r="CN101" s="290"/>
      <c r="CO101" s="290"/>
      <c r="CP101" s="290"/>
      <c r="CQ101" s="290"/>
      <c r="CR101" s="290"/>
      <c r="CU101" s="290"/>
      <c r="CZ101" s="290"/>
      <c r="DE101" s="290"/>
      <c r="DJ101" s="290"/>
    </row>
    <row r="102" spans="24:120" ht="1.5" hidden="1" customHeight="1">
      <c r="CU102" s="290"/>
      <c r="CZ102" s="290"/>
      <c r="DE102" s="290"/>
      <c r="DJ102" s="290"/>
      <c r="DM102" s="290"/>
    </row>
    <row r="103" spans="24:120" hidden="1">
      <c r="CT103" s="290"/>
      <c r="CV103" s="290"/>
      <c r="CW103" s="290"/>
      <c r="CY103" s="290"/>
      <c r="DA103" s="290"/>
      <c r="DB103" s="290"/>
      <c r="DD103" s="290"/>
      <c r="DF103" s="290"/>
      <c r="DG103" s="290"/>
      <c r="DI103" s="290"/>
      <c r="DK103" s="290"/>
      <c r="DL103" s="290"/>
      <c r="DM103" s="290"/>
      <c r="DN103" s="290"/>
      <c r="DO103" s="290"/>
      <c r="DP103" s="290"/>
    </row>
    <row r="104" spans="24:120" hidden="1">
      <c r="CV104" s="290"/>
      <c r="CW104" s="290"/>
      <c r="DA104" s="290"/>
      <c r="DB104" s="290"/>
      <c r="DF104" s="290"/>
      <c r="DG104" s="290"/>
      <c r="DK104" s="290"/>
      <c r="DL104" s="290"/>
      <c r="DN104" s="290"/>
      <c r="DO104" s="290"/>
      <c r="DP104" s="290"/>
    </row>
    <row r="105" spans="24:120" ht="12.75" hidden="1" customHeight="1"/>
    <row r="106" spans="24:120" hidden="1"/>
    <row r="107" spans="24:120" hidden="1"/>
    <row r="108" spans="24:120" hidden="1"/>
    <row r="109" spans="24:120" hidden="1"/>
    <row r="110" spans="24:120" hidden="1"/>
  </sheetData>
  <sheetProtection algorithmName="SHA-512" hashValue="AiLwKGn+sxj1GDXGitrJjpr7k0BU4oEHFps6D1GHEAXSdvdPHl3VF6XiaD0pamksjmX2kS1v7NyWZXnr0AP3ug==" saltValue="N3I5iDDD5XFTB3XNx3uOK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103"/>
  <sheetViews>
    <sheetView showGridLines="0" zoomScaleNormal="100" zoomScaleSheetLayoutView="55" workbookViewId="0"/>
  </sheetViews>
  <sheetFormatPr defaultColWidth="0" defaultRowHeight="13.5" customHeight="1" zeroHeight="1"/>
  <cols>
    <col min="1" max="116" width="2.625" style="291" customWidth="1"/>
    <col min="117" max="16384" width="9" style="290" hidden="1"/>
  </cols>
  <sheetData>
    <row r="1" spans="2:116">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row>
    <row r="2" spans="2:116"/>
    <row r="3" spans="2:116"/>
    <row r="4" spans="2:116">
      <c r="R4" s="290"/>
      <c r="S4" s="290"/>
      <c r="T4" s="290"/>
      <c r="U4" s="290"/>
      <c r="V4" s="290"/>
      <c r="W4" s="290"/>
      <c r="X4" s="290"/>
      <c r="Y4" s="290"/>
      <c r="Z4" s="290"/>
      <c r="AA4" s="290"/>
      <c r="AB4" s="290"/>
      <c r="AC4" s="290"/>
      <c r="AD4" s="290"/>
      <c r="AE4" s="290"/>
      <c r="AF4" s="290"/>
      <c r="AG4" s="290"/>
      <c r="AH4" s="290"/>
      <c r="AI4" s="290"/>
      <c r="AJ4" s="290"/>
      <c r="AK4" s="290"/>
      <c r="AL4" s="290"/>
      <c r="AM4" s="290"/>
      <c r="AN4" s="290"/>
      <c r="AO4" s="290"/>
      <c r="AP4" s="290"/>
      <c r="AQ4" s="290"/>
      <c r="AR4" s="290"/>
      <c r="AS4" s="290"/>
      <c r="AT4" s="290"/>
      <c r="AU4" s="290"/>
      <c r="AV4" s="290"/>
      <c r="AW4" s="290"/>
      <c r="AX4" s="290"/>
      <c r="AY4" s="290"/>
      <c r="AZ4" s="290"/>
      <c r="BA4" s="290"/>
      <c r="BB4" s="290"/>
      <c r="BC4" s="290"/>
      <c r="BD4" s="290"/>
      <c r="BE4" s="290"/>
      <c r="BF4" s="290"/>
      <c r="BG4" s="290"/>
      <c r="BH4" s="290"/>
      <c r="BI4" s="290"/>
      <c r="BJ4" s="290"/>
      <c r="BK4" s="290"/>
      <c r="BL4" s="290"/>
      <c r="BM4" s="290"/>
      <c r="BN4" s="290"/>
      <c r="BO4" s="290"/>
      <c r="BP4" s="290"/>
      <c r="BQ4" s="290"/>
      <c r="BR4" s="290"/>
      <c r="BS4" s="290"/>
      <c r="BT4" s="290"/>
      <c r="BU4" s="290"/>
      <c r="BV4" s="290"/>
      <c r="BW4" s="290"/>
      <c r="BX4" s="290"/>
      <c r="BY4" s="290"/>
      <c r="BZ4" s="290"/>
      <c r="CA4" s="290"/>
      <c r="CB4" s="290"/>
      <c r="CC4" s="290"/>
      <c r="CD4" s="290"/>
      <c r="CE4" s="290"/>
      <c r="CF4" s="290"/>
      <c r="CG4" s="290"/>
      <c r="CH4" s="290"/>
      <c r="CI4" s="290"/>
      <c r="CJ4" s="290"/>
      <c r="CK4" s="290"/>
      <c r="CL4" s="290"/>
      <c r="CM4" s="290"/>
      <c r="CN4" s="290"/>
      <c r="CO4" s="290"/>
      <c r="CP4" s="290"/>
      <c r="CQ4" s="290"/>
      <c r="CR4" s="290"/>
      <c r="CS4" s="290"/>
      <c r="CT4" s="290"/>
      <c r="CU4" s="290"/>
      <c r="CV4" s="290"/>
      <c r="CW4" s="290"/>
      <c r="CX4" s="290"/>
      <c r="CY4" s="290"/>
      <c r="CZ4" s="290"/>
      <c r="DA4" s="290"/>
      <c r="DB4" s="290"/>
      <c r="DC4" s="290"/>
      <c r="DD4" s="290"/>
      <c r="DE4" s="290"/>
      <c r="DF4" s="290"/>
      <c r="DG4" s="290"/>
      <c r="DH4" s="290"/>
      <c r="DI4" s="290"/>
      <c r="DJ4" s="290"/>
      <c r="DK4" s="290"/>
      <c r="DL4" s="290"/>
    </row>
    <row r="5" spans="2:116">
      <c r="R5" s="290"/>
      <c r="S5" s="290"/>
      <c r="T5" s="290"/>
      <c r="U5" s="290"/>
      <c r="V5" s="290"/>
      <c r="W5" s="290"/>
      <c r="X5" s="290"/>
      <c r="Y5" s="290"/>
      <c r="Z5" s="290"/>
      <c r="AA5" s="290"/>
      <c r="AB5" s="290"/>
      <c r="AC5" s="290"/>
      <c r="AD5" s="290"/>
      <c r="AE5" s="290"/>
      <c r="AF5" s="290"/>
      <c r="AG5" s="290"/>
      <c r="AH5" s="290"/>
      <c r="AI5" s="290"/>
      <c r="AJ5" s="290"/>
      <c r="AK5" s="290"/>
      <c r="AL5" s="290"/>
      <c r="AM5" s="290"/>
      <c r="AN5" s="290"/>
      <c r="AO5" s="290"/>
      <c r="AP5" s="290"/>
      <c r="AQ5" s="290"/>
      <c r="AR5" s="290"/>
      <c r="AS5" s="290"/>
      <c r="AT5" s="290"/>
      <c r="AU5" s="290"/>
      <c r="AV5" s="290"/>
      <c r="AW5" s="290"/>
      <c r="AX5" s="290"/>
      <c r="AY5" s="290"/>
      <c r="AZ5" s="290"/>
      <c r="BA5" s="290"/>
      <c r="BB5" s="290"/>
      <c r="BC5" s="290"/>
      <c r="BD5" s="290"/>
      <c r="BE5" s="290"/>
      <c r="BF5" s="290"/>
      <c r="BG5" s="290"/>
      <c r="BH5" s="290"/>
      <c r="BI5" s="290"/>
      <c r="BJ5" s="290"/>
      <c r="BK5" s="290"/>
      <c r="BL5" s="290"/>
      <c r="BM5" s="290"/>
      <c r="BN5" s="290"/>
      <c r="BO5" s="290"/>
      <c r="BP5" s="290"/>
      <c r="BQ5" s="290"/>
      <c r="BR5" s="290"/>
      <c r="BS5" s="290"/>
      <c r="BT5" s="290"/>
      <c r="BU5" s="290"/>
      <c r="BV5" s="290"/>
      <c r="BW5" s="290"/>
      <c r="BX5" s="290"/>
      <c r="BY5" s="290"/>
      <c r="BZ5" s="290"/>
      <c r="CA5" s="290"/>
      <c r="CB5" s="290"/>
      <c r="CC5" s="290"/>
      <c r="CD5" s="290"/>
      <c r="CE5" s="290"/>
      <c r="CF5" s="290"/>
      <c r="CG5" s="290"/>
      <c r="CH5" s="290"/>
      <c r="CI5" s="290"/>
      <c r="CJ5" s="290"/>
      <c r="CK5" s="290"/>
      <c r="CL5" s="290"/>
      <c r="CM5" s="290"/>
      <c r="CN5" s="290"/>
      <c r="CO5" s="290"/>
      <c r="CP5" s="290"/>
      <c r="CQ5" s="290"/>
      <c r="CR5" s="290"/>
      <c r="CS5" s="290"/>
      <c r="CT5" s="290"/>
      <c r="CU5" s="290"/>
      <c r="CV5" s="290"/>
      <c r="CW5" s="290"/>
      <c r="CX5" s="290"/>
      <c r="CY5" s="290"/>
      <c r="CZ5" s="290"/>
      <c r="DA5" s="290"/>
      <c r="DB5" s="290"/>
      <c r="DC5" s="290"/>
      <c r="DD5" s="290"/>
      <c r="DE5" s="290"/>
      <c r="DF5" s="290"/>
      <c r="DG5" s="290"/>
      <c r="DH5" s="290"/>
      <c r="DI5" s="290"/>
      <c r="DJ5" s="290"/>
      <c r="DK5" s="290"/>
      <c r="DL5" s="290"/>
    </row>
    <row r="6" spans="2:116"/>
    <row r="7" spans="2:116"/>
    <row r="8" spans="2:116"/>
    <row r="9" spans="2:116"/>
    <row r="10" spans="2:116"/>
    <row r="11" spans="2:116"/>
    <row r="12" spans="2:116"/>
    <row r="13" spans="2:116"/>
    <row r="14" spans="2:116"/>
    <row r="15" spans="2:116"/>
    <row r="16" spans="2:116"/>
    <row r="17" spans="9:116"/>
    <row r="18" spans="9:116">
      <c r="I18" s="290"/>
      <c r="J18" s="290"/>
      <c r="K18" s="290"/>
      <c r="L18" s="290"/>
      <c r="M18" s="290"/>
      <c r="N18" s="290"/>
      <c r="O18" s="290"/>
      <c r="P18" s="290"/>
      <c r="Q18" s="290"/>
      <c r="R18" s="290"/>
      <c r="S18" s="290"/>
      <c r="T18" s="290"/>
      <c r="U18" s="290"/>
      <c r="V18" s="290"/>
      <c r="W18" s="290"/>
      <c r="X18" s="290"/>
      <c r="Y18" s="290"/>
      <c r="Z18" s="290"/>
      <c r="AA18" s="290"/>
      <c r="AB18" s="290"/>
      <c r="AC18" s="290"/>
      <c r="AD18" s="290"/>
      <c r="AE18" s="290"/>
      <c r="AF18" s="290"/>
      <c r="AG18" s="290"/>
      <c r="AH18" s="290"/>
      <c r="AI18" s="290"/>
      <c r="AJ18" s="290"/>
      <c r="AK18" s="290"/>
      <c r="AL18" s="290"/>
      <c r="AM18" s="290"/>
      <c r="AN18" s="290"/>
      <c r="AO18" s="290"/>
      <c r="AP18" s="290"/>
      <c r="AQ18" s="290"/>
      <c r="AR18" s="290"/>
      <c r="AS18" s="290"/>
      <c r="AT18" s="290"/>
      <c r="AU18" s="290"/>
      <c r="AV18" s="290"/>
      <c r="AW18" s="290"/>
      <c r="AX18" s="290"/>
      <c r="AY18" s="290"/>
      <c r="AZ18" s="290"/>
      <c r="BA18" s="290"/>
      <c r="BB18" s="290"/>
      <c r="BC18" s="290"/>
      <c r="BD18" s="290"/>
      <c r="BE18" s="290"/>
      <c r="BF18" s="290"/>
      <c r="BG18" s="290"/>
      <c r="BH18" s="290"/>
      <c r="BI18" s="290"/>
      <c r="BJ18" s="290"/>
      <c r="BK18" s="290"/>
      <c r="BL18" s="290"/>
      <c r="BM18" s="290"/>
      <c r="BN18" s="290"/>
      <c r="BO18" s="290"/>
      <c r="BP18" s="290"/>
      <c r="BQ18" s="290"/>
      <c r="BR18" s="290"/>
      <c r="BS18" s="290"/>
      <c r="BT18" s="290"/>
      <c r="BU18" s="290"/>
      <c r="BV18" s="290"/>
      <c r="BW18" s="290"/>
      <c r="BX18" s="290"/>
      <c r="BY18" s="290"/>
      <c r="BZ18" s="290"/>
      <c r="CA18" s="290"/>
      <c r="CB18" s="290"/>
      <c r="CC18" s="290"/>
      <c r="CD18" s="290"/>
      <c r="CE18" s="290"/>
      <c r="CF18" s="290"/>
      <c r="CG18" s="290"/>
      <c r="CH18" s="290"/>
      <c r="CI18" s="290"/>
      <c r="CJ18" s="290"/>
      <c r="CK18" s="290"/>
      <c r="CL18" s="290"/>
      <c r="CM18" s="290"/>
      <c r="CN18" s="290"/>
      <c r="CO18" s="290"/>
      <c r="CP18" s="290"/>
      <c r="CQ18" s="290"/>
      <c r="CR18" s="290"/>
      <c r="CS18" s="290"/>
      <c r="CT18" s="290"/>
      <c r="CU18" s="290"/>
      <c r="CV18" s="290"/>
      <c r="CW18" s="290"/>
      <c r="CX18" s="290"/>
      <c r="CY18" s="290"/>
      <c r="CZ18" s="290"/>
      <c r="DA18" s="290"/>
      <c r="DB18" s="290"/>
      <c r="DC18" s="290"/>
      <c r="DD18" s="290"/>
      <c r="DE18" s="290"/>
      <c r="DF18" s="290"/>
      <c r="DG18" s="290"/>
      <c r="DH18" s="290"/>
      <c r="DI18" s="290"/>
      <c r="DJ18" s="290"/>
      <c r="DK18" s="290"/>
      <c r="DL18" s="290"/>
    </row>
    <row r="19" spans="9:116"/>
    <row r="20" spans="9:116"/>
    <row r="21" spans="9:116">
      <c r="DL21" s="290"/>
    </row>
    <row r="22" spans="9:116">
      <c r="DI22" s="290"/>
      <c r="DJ22" s="290"/>
      <c r="DK22" s="290"/>
      <c r="DL22" s="290"/>
    </row>
    <row r="23" spans="9:116">
      <c r="CY23" s="290"/>
      <c r="CZ23" s="290"/>
      <c r="DA23" s="290"/>
      <c r="DB23" s="290"/>
      <c r="DC23" s="290"/>
      <c r="DD23" s="290"/>
      <c r="DE23" s="290"/>
      <c r="DF23" s="290"/>
      <c r="DG23" s="290"/>
      <c r="DH23" s="290"/>
      <c r="DI23" s="290"/>
      <c r="DJ23" s="290"/>
      <c r="DK23" s="290"/>
      <c r="DL23" s="290"/>
    </row>
    <row r="24" spans="9:116"/>
    <row r="25" spans="9:116"/>
    <row r="26" spans="9:116"/>
    <row r="27" spans="9:116"/>
    <row r="28" spans="9:116"/>
    <row r="29" spans="9:116"/>
    <row r="30" spans="9:116"/>
    <row r="31" spans="9:116"/>
    <row r="32" spans="9:116"/>
    <row r="33" spans="15:116"/>
    <row r="34" spans="15:116"/>
    <row r="35" spans="15:116">
      <c r="CZ35" s="290"/>
      <c r="DA35" s="290"/>
      <c r="DB35" s="290"/>
      <c r="DC35" s="290"/>
      <c r="DD35" s="290"/>
      <c r="DE35" s="290"/>
      <c r="DF35" s="290"/>
      <c r="DG35" s="290"/>
      <c r="DH35" s="290"/>
      <c r="DI35" s="290"/>
      <c r="DJ35" s="290"/>
      <c r="DK35" s="290"/>
      <c r="DL35" s="290"/>
    </row>
    <row r="36" spans="15:116"/>
    <row r="37" spans="15:116">
      <c r="DL37" s="290"/>
    </row>
    <row r="38" spans="15:116">
      <c r="DI38" s="290"/>
      <c r="DJ38" s="290"/>
      <c r="DK38" s="290"/>
      <c r="DL38" s="290"/>
    </row>
    <row r="39" spans="15:116"/>
    <row r="40" spans="15:116"/>
    <row r="41" spans="15:116"/>
    <row r="42" spans="15:116"/>
    <row r="43" spans="15:116">
      <c r="O43" s="290"/>
      <c r="P43" s="290"/>
      <c r="Q43" s="290"/>
      <c r="R43" s="290"/>
      <c r="S43" s="290"/>
      <c r="T43" s="290"/>
      <c r="U43" s="290"/>
      <c r="V43" s="290"/>
      <c r="W43" s="290"/>
      <c r="X43" s="290"/>
      <c r="Y43" s="290"/>
      <c r="Z43" s="290"/>
      <c r="AA43" s="290"/>
      <c r="AB43" s="290"/>
      <c r="AC43" s="290"/>
      <c r="AD43" s="290"/>
      <c r="AE43" s="290"/>
      <c r="AF43" s="290"/>
      <c r="AG43" s="290"/>
      <c r="AH43" s="290"/>
      <c r="AI43" s="290"/>
      <c r="AJ43" s="290"/>
      <c r="AK43" s="290"/>
      <c r="AL43" s="290"/>
      <c r="AM43" s="290"/>
      <c r="AN43" s="290"/>
      <c r="AO43" s="290"/>
      <c r="AP43" s="290"/>
      <c r="AQ43" s="290"/>
      <c r="AR43" s="290"/>
      <c r="AS43" s="290"/>
      <c r="AT43" s="290"/>
      <c r="AU43" s="290"/>
      <c r="AV43" s="290"/>
      <c r="AW43" s="290"/>
      <c r="AX43" s="290"/>
      <c r="AY43" s="290"/>
      <c r="AZ43" s="290"/>
      <c r="BA43" s="290"/>
      <c r="BB43" s="290"/>
      <c r="BC43" s="290"/>
      <c r="BD43" s="290"/>
      <c r="BE43" s="290"/>
      <c r="BF43" s="290"/>
      <c r="BG43" s="290"/>
      <c r="BH43" s="290"/>
      <c r="BI43" s="290"/>
      <c r="BJ43" s="290"/>
      <c r="BK43" s="290"/>
      <c r="BL43" s="290"/>
      <c r="BM43" s="290"/>
      <c r="BN43" s="290"/>
      <c r="BO43" s="290"/>
      <c r="BP43" s="290"/>
      <c r="BQ43" s="290"/>
      <c r="BR43" s="290"/>
      <c r="BS43" s="290"/>
      <c r="BT43" s="290"/>
      <c r="BU43" s="290"/>
      <c r="BV43" s="290"/>
      <c r="BW43" s="290"/>
      <c r="BX43" s="290"/>
      <c r="BY43" s="290"/>
      <c r="BZ43" s="290"/>
      <c r="CA43" s="290"/>
      <c r="CB43" s="290"/>
      <c r="CC43" s="290"/>
      <c r="CD43" s="290"/>
      <c r="CE43" s="290"/>
      <c r="CF43" s="290"/>
      <c r="CG43" s="290"/>
      <c r="CH43" s="290"/>
      <c r="CI43" s="290"/>
      <c r="CJ43" s="290"/>
      <c r="CK43" s="290"/>
      <c r="CL43" s="290"/>
      <c r="CM43" s="290"/>
      <c r="CN43" s="290"/>
      <c r="CO43" s="290"/>
      <c r="CP43" s="290"/>
      <c r="CQ43" s="290"/>
      <c r="CR43" s="290"/>
      <c r="CS43" s="290"/>
      <c r="CT43" s="290"/>
      <c r="CU43" s="290"/>
      <c r="CV43" s="290"/>
      <c r="CW43" s="290"/>
      <c r="CX43" s="290"/>
      <c r="CY43" s="290"/>
      <c r="CZ43" s="290"/>
      <c r="DA43" s="290"/>
      <c r="DB43" s="290"/>
      <c r="DC43" s="290"/>
      <c r="DD43" s="290"/>
      <c r="DE43" s="290"/>
      <c r="DF43" s="290"/>
      <c r="DG43" s="290"/>
      <c r="DH43" s="290"/>
      <c r="DI43" s="290"/>
      <c r="DJ43" s="290"/>
      <c r="DK43" s="290"/>
      <c r="DL43" s="290"/>
    </row>
    <row r="44" spans="15:116">
      <c r="DL44" s="290"/>
    </row>
    <row r="45" spans="15:116"/>
    <row r="46" spans="15:116">
      <c r="DA46" s="290"/>
      <c r="DB46" s="290"/>
      <c r="DC46" s="290"/>
      <c r="DD46" s="290"/>
      <c r="DE46" s="290"/>
      <c r="DF46" s="290"/>
      <c r="DG46" s="290"/>
      <c r="DH46" s="290"/>
      <c r="DI46" s="290"/>
      <c r="DJ46" s="290"/>
      <c r="DK46" s="290"/>
      <c r="DL46" s="290"/>
    </row>
    <row r="47" spans="15:116"/>
    <row r="48" spans="15:116"/>
    <row r="49" spans="104:116"/>
    <row r="50" spans="104:116">
      <c r="CZ50" s="290"/>
      <c r="DA50" s="290"/>
      <c r="DB50" s="290"/>
      <c r="DC50" s="290"/>
      <c r="DD50" s="290"/>
      <c r="DE50" s="290"/>
      <c r="DF50" s="290"/>
      <c r="DG50" s="290"/>
      <c r="DH50" s="290"/>
      <c r="DI50" s="290"/>
      <c r="DJ50" s="290"/>
      <c r="DK50" s="290"/>
      <c r="DL50" s="290"/>
    </row>
    <row r="51" spans="104:116"/>
    <row r="52" spans="104:116"/>
    <row r="53" spans="104:116">
      <c r="DL53" s="290"/>
    </row>
    <row r="54" spans="104:116"/>
    <row r="55" spans="104:116"/>
    <row r="56" spans="104:116"/>
    <row r="57" spans="104:116"/>
    <row r="58" spans="104:116"/>
    <row r="59" spans="104:116"/>
    <row r="60" spans="104:116"/>
    <row r="61" spans="104:116"/>
    <row r="62" spans="104:116"/>
    <row r="63" spans="104:116"/>
    <row r="64" spans="104:116"/>
    <row r="65" spans="107:116"/>
    <row r="66" spans="107:116"/>
    <row r="67" spans="107:116">
      <c r="DC67" s="290"/>
      <c r="DD67" s="290"/>
      <c r="DE67" s="290"/>
      <c r="DF67" s="290"/>
      <c r="DG67" s="290"/>
      <c r="DH67" s="290"/>
      <c r="DI67" s="290"/>
      <c r="DJ67" s="290"/>
      <c r="DK67" s="290"/>
      <c r="DL67" s="290"/>
    </row>
    <row r="68" spans="107:116"/>
    <row r="69" spans="107:116"/>
    <row r="70" spans="107:116"/>
    <row r="71" spans="107:116"/>
    <row r="72" spans="107:116"/>
    <row r="73" spans="107:116"/>
    <row r="74" spans="107:116"/>
    <row r="75" spans="107:116"/>
    <row r="76" spans="107:116"/>
    <row r="77" spans="107:116"/>
    <row r="78" spans="107:116"/>
    <row r="79" spans="107:116"/>
    <row r="80" spans="107:116"/>
    <row r="81"/>
    <row r="82"/>
    <row r="83"/>
    <row r="84"/>
    <row r="85"/>
    <row r="86"/>
    <row r="87"/>
    <row r="88"/>
    <row r="89"/>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row r="103" ht="13.5" hidden="1" customHeight="1"/>
  </sheetData>
  <sheetProtection algorithmName="SHA-512" hashValue="YGGw4wlpvpoKaxkwIrGY1+I1OsK6a6mUarw+RJM8mF20d4OaaYVNJPwSQ8Br+bWffNMNJW7P3anWZaddEVuakw==" saltValue="r5e4JedDjnYrqQrRT/CwG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zoomScaleSheetLayoutView="100" workbookViewId="0"/>
  </sheetViews>
  <sheetFormatPr defaultColWidth="0" defaultRowHeight="13.5" customHeight="1" zeroHeight="1"/>
  <cols>
    <col min="1" max="36" width="2.5" style="292" customWidth="1"/>
    <col min="37" max="44" width="17" style="292" customWidth="1"/>
    <col min="45" max="45" width="6.125" style="299" customWidth="1"/>
    <col min="46" max="46" width="3" style="297" customWidth="1"/>
    <col min="47" max="47" width="19.125" style="292" hidden="1" customWidth="1"/>
    <col min="48" max="52" width="12.625" style="292" hidden="1" customWidth="1"/>
    <col min="53" max="16384" width="8.625" style="292" hidden="1"/>
  </cols>
  <sheetData>
    <row r="1" spans="1:46">
      <c r="AS1" s="293"/>
      <c r="AT1" s="293"/>
    </row>
    <row r="2" spans="1:46">
      <c r="AS2" s="293"/>
      <c r="AT2" s="293"/>
    </row>
    <row r="3" spans="1:46">
      <c r="AS3" s="293"/>
      <c r="AT3" s="293"/>
    </row>
    <row r="4" spans="1:46">
      <c r="AS4" s="293"/>
      <c r="AT4" s="293"/>
    </row>
    <row r="5" spans="1:46" ht="17.25">
      <c r="A5" s="294" t="s">
        <v>505</v>
      </c>
      <c r="B5" s="295"/>
      <c r="C5" s="295"/>
      <c r="D5" s="295"/>
      <c r="E5" s="295"/>
      <c r="F5" s="295"/>
      <c r="G5" s="295"/>
      <c r="H5" s="295"/>
      <c r="I5" s="295"/>
      <c r="J5" s="295"/>
      <c r="K5" s="295"/>
      <c r="L5" s="295"/>
      <c r="M5" s="295"/>
      <c r="N5" s="295"/>
      <c r="O5" s="295"/>
      <c r="P5" s="295"/>
      <c r="Q5" s="295"/>
      <c r="R5" s="295"/>
      <c r="S5" s="295"/>
      <c r="T5" s="295"/>
      <c r="U5" s="295"/>
      <c r="V5" s="295"/>
      <c r="W5" s="295"/>
      <c r="X5" s="295"/>
      <c r="Y5" s="295"/>
      <c r="Z5" s="295"/>
      <c r="AA5" s="295"/>
      <c r="AB5" s="295"/>
      <c r="AC5" s="295"/>
      <c r="AD5" s="295"/>
      <c r="AE5" s="295"/>
      <c r="AF5" s="295"/>
      <c r="AG5" s="295"/>
      <c r="AH5" s="295"/>
      <c r="AI5" s="295"/>
      <c r="AJ5" s="295"/>
      <c r="AK5" s="295"/>
      <c r="AL5" s="295"/>
      <c r="AM5" s="295"/>
      <c r="AN5" s="295"/>
      <c r="AO5" s="295"/>
      <c r="AP5" s="295"/>
      <c r="AQ5" s="295"/>
      <c r="AR5" s="295"/>
      <c r="AS5" s="296"/>
    </row>
    <row r="6" spans="1:46">
      <c r="A6" s="297"/>
      <c r="B6" s="293"/>
      <c r="C6" s="293"/>
      <c r="D6" s="293"/>
      <c r="E6" s="293"/>
      <c r="F6" s="293"/>
      <c r="G6" s="293"/>
      <c r="H6" s="293"/>
      <c r="I6" s="293"/>
      <c r="J6" s="293"/>
      <c r="K6" s="293"/>
      <c r="L6" s="293"/>
      <c r="M6" s="293"/>
      <c r="N6" s="293"/>
      <c r="O6" s="293"/>
      <c r="P6" s="293"/>
      <c r="Q6" s="293"/>
      <c r="R6" s="293"/>
      <c r="S6" s="293"/>
      <c r="T6" s="293"/>
      <c r="U6" s="293"/>
      <c r="V6" s="293"/>
      <c r="W6" s="293"/>
      <c r="X6" s="293"/>
      <c r="Y6" s="293"/>
      <c r="Z6" s="293"/>
      <c r="AA6" s="293"/>
      <c r="AB6" s="293"/>
      <c r="AC6" s="293"/>
      <c r="AD6" s="293"/>
      <c r="AE6" s="293"/>
      <c r="AF6" s="293"/>
      <c r="AG6" s="293"/>
      <c r="AH6" s="293"/>
      <c r="AI6" s="293"/>
      <c r="AJ6" s="293"/>
      <c r="AK6" s="298" t="s">
        <v>506</v>
      </c>
      <c r="AL6" s="298"/>
      <c r="AM6" s="298"/>
      <c r="AN6" s="298"/>
      <c r="AO6" s="293"/>
      <c r="AP6" s="293"/>
      <c r="AQ6" s="293"/>
      <c r="AR6" s="293"/>
    </row>
    <row r="7" spans="1:46">
      <c r="A7" s="297"/>
      <c r="B7" s="293"/>
      <c r="C7" s="293"/>
      <c r="D7" s="293"/>
      <c r="E7" s="293"/>
      <c r="F7" s="293"/>
      <c r="G7" s="293"/>
      <c r="H7" s="293"/>
      <c r="I7" s="293"/>
      <c r="J7" s="293"/>
      <c r="K7" s="293"/>
      <c r="L7" s="293"/>
      <c r="M7" s="293"/>
      <c r="N7" s="293"/>
      <c r="O7" s="293"/>
      <c r="P7" s="293"/>
      <c r="Q7" s="293"/>
      <c r="R7" s="293"/>
      <c r="S7" s="293"/>
      <c r="T7" s="293"/>
      <c r="U7" s="293"/>
      <c r="V7" s="293"/>
      <c r="W7" s="293"/>
      <c r="X7" s="293"/>
      <c r="Y7" s="293"/>
      <c r="Z7" s="293"/>
      <c r="AA7" s="293"/>
      <c r="AB7" s="293"/>
      <c r="AC7" s="293"/>
      <c r="AD7" s="293"/>
      <c r="AE7" s="293"/>
      <c r="AF7" s="293"/>
      <c r="AG7" s="293"/>
      <c r="AH7" s="293"/>
      <c r="AI7" s="293"/>
      <c r="AJ7" s="293"/>
      <c r="AK7" s="300"/>
      <c r="AL7" s="301"/>
      <c r="AM7" s="301"/>
      <c r="AN7" s="302"/>
      <c r="AO7" s="1210" t="s">
        <v>507</v>
      </c>
      <c r="AP7" s="303"/>
      <c r="AQ7" s="304" t="s">
        <v>508</v>
      </c>
      <c r="AR7" s="305"/>
    </row>
    <row r="8" spans="1:46">
      <c r="A8" s="297"/>
      <c r="B8" s="293"/>
      <c r="C8" s="293"/>
      <c r="D8" s="293"/>
      <c r="E8" s="293"/>
      <c r="F8" s="293"/>
      <c r="G8" s="293"/>
      <c r="H8" s="293"/>
      <c r="I8" s="293"/>
      <c r="J8" s="293"/>
      <c r="K8" s="293"/>
      <c r="L8" s="293"/>
      <c r="M8" s="293"/>
      <c r="N8" s="293"/>
      <c r="O8" s="293"/>
      <c r="P8" s="293"/>
      <c r="Q8" s="293"/>
      <c r="R8" s="293"/>
      <c r="S8" s="293"/>
      <c r="T8" s="293"/>
      <c r="U8" s="293"/>
      <c r="V8" s="293"/>
      <c r="W8" s="293"/>
      <c r="X8" s="293"/>
      <c r="Y8" s="293"/>
      <c r="Z8" s="293"/>
      <c r="AA8" s="293"/>
      <c r="AB8" s="293"/>
      <c r="AC8" s="293"/>
      <c r="AD8" s="293"/>
      <c r="AE8" s="293"/>
      <c r="AF8" s="293"/>
      <c r="AG8" s="293"/>
      <c r="AH8" s="293"/>
      <c r="AI8" s="293"/>
      <c r="AJ8" s="293"/>
      <c r="AK8" s="306"/>
      <c r="AL8" s="307"/>
      <c r="AM8" s="307"/>
      <c r="AN8" s="308"/>
      <c r="AO8" s="1211"/>
      <c r="AP8" s="309" t="s">
        <v>509</v>
      </c>
      <c r="AQ8" s="310" t="s">
        <v>510</v>
      </c>
      <c r="AR8" s="311" t="s">
        <v>511</v>
      </c>
    </row>
    <row r="9" spans="1:46">
      <c r="A9" s="297"/>
      <c r="B9" s="293"/>
      <c r="C9" s="293"/>
      <c r="D9" s="293"/>
      <c r="E9" s="293"/>
      <c r="F9" s="293"/>
      <c r="G9" s="293"/>
      <c r="H9" s="293"/>
      <c r="I9" s="293"/>
      <c r="J9" s="293"/>
      <c r="K9" s="293"/>
      <c r="L9" s="293"/>
      <c r="M9" s="293"/>
      <c r="N9" s="293"/>
      <c r="O9" s="293"/>
      <c r="P9" s="293"/>
      <c r="Q9" s="293"/>
      <c r="R9" s="293"/>
      <c r="S9" s="293"/>
      <c r="T9" s="293"/>
      <c r="U9" s="293"/>
      <c r="V9" s="293"/>
      <c r="W9" s="293"/>
      <c r="X9" s="293"/>
      <c r="Y9" s="293"/>
      <c r="Z9" s="293"/>
      <c r="AA9" s="293"/>
      <c r="AB9" s="293"/>
      <c r="AC9" s="293"/>
      <c r="AD9" s="293"/>
      <c r="AE9" s="293"/>
      <c r="AF9" s="293"/>
      <c r="AG9" s="293"/>
      <c r="AH9" s="293"/>
      <c r="AI9" s="293"/>
      <c r="AJ9" s="293"/>
      <c r="AK9" s="1212" t="s">
        <v>512</v>
      </c>
      <c r="AL9" s="1213"/>
      <c r="AM9" s="1213"/>
      <c r="AN9" s="1214"/>
      <c r="AO9" s="312">
        <v>2309083</v>
      </c>
      <c r="AP9" s="312">
        <v>64411</v>
      </c>
      <c r="AQ9" s="313">
        <v>90414</v>
      </c>
      <c r="AR9" s="314">
        <v>-28.8</v>
      </c>
    </row>
    <row r="10" spans="1:46">
      <c r="A10" s="297"/>
      <c r="B10" s="293"/>
      <c r="C10" s="293"/>
      <c r="D10" s="293"/>
      <c r="E10" s="293"/>
      <c r="F10" s="293"/>
      <c r="G10" s="293"/>
      <c r="H10" s="293"/>
      <c r="I10" s="293"/>
      <c r="J10" s="293"/>
      <c r="K10" s="293"/>
      <c r="L10" s="293"/>
      <c r="M10" s="293"/>
      <c r="N10" s="293"/>
      <c r="O10" s="293"/>
      <c r="P10" s="293"/>
      <c r="Q10" s="293"/>
      <c r="R10" s="293"/>
      <c r="S10" s="293"/>
      <c r="T10" s="293"/>
      <c r="U10" s="293"/>
      <c r="V10" s="293"/>
      <c r="W10" s="293"/>
      <c r="X10" s="293"/>
      <c r="Y10" s="293"/>
      <c r="Z10" s="293"/>
      <c r="AA10" s="293"/>
      <c r="AB10" s="293"/>
      <c r="AC10" s="293"/>
      <c r="AD10" s="293"/>
      <c r="AE10" s="293"/>
      <c r="AF10" s="293"/>
      <c r="AG10" s="293"/>
      <c r="AH10" s="293"/>
      <c r="AI10" s="293"/>
      <c r="AJ10" s="293"/>
      <c r="AK10" s="1212" t="s">
        <v>513</v>
      </c>
      <c r="AL10" s="1213"/>
      <c r="AM10" s="1213"/>
      <c r="AN10" s="1214"/>
      <c r="AO10" s="315">
        <v>94876</v>
      </c>
      <c r="AP10" s="315">
        <v>2647</v>
      </c>
      <c r="AQ10" s="316">
        <v>7325</v>
      </c>
      <c r="AR10" s="317">
        <v>-63.9</v>
      </c>
    </row>
    <row r="11" spans="1:46" ht="13.5" customHeight="1">
      <c r="A11" s="297"/>
      <c r="B11" s="293"/>
      <c r="C11" s="293"/>
      <c r="D11" s="293"/>
      <c r="E11" s="293"/>
      <c r="F11" s="293"/>
      <c r="G11" s="293"/>
      <c r="H11" s="293"/>
      <c r="I11" s="293"/>
      <c r="J11" s="293"/>
      <c r="K11" s="293"/>
      <c r="L11" s="293"/>
      <c r="M11" s="293"/>
      <c r="N11" s="293"/>
      <c r="O11" s="293"/>
      <c r="P11" s="293"/>
      <c r="Q11" s="293"/>
      <c r="R11" s="293"/>
      <c r="S11" s="293"/>
      <c r="T11" s="293"/>
      <c r="U11" s="293"/>
      <c r="V11" s="293"/>
      <c r="W11" s="293"/>
      <c r="X11" s="293"/>
      <c r="Y11" s="293"/>
      <c r="Z11" s="293"/>
      <c r="AA11" s="293"/>
      <c r="AB11" s="293"/>
      <c r="AC11" s="293"/>
      <c r="AD11" s="293"/>
      <c r="AE11" s="293"/>
      <c r="AF11" s="293"/>
      <c r="AG11" s="293"/>
      <c r="AH11" s="293"/>
      <c r="AI11" s="293"/>
      <c r="AJ11" s="293"/>
      <c r="AK11" s="1212" t="s">
        <v>514</v>
      </c>
      <c r="AL11" s="1213"/>
      <c r="AM11" s="1213"/>
      <c r="AN11" s="1214"/>
      <c r="AO11" s="315">
        <v>386473</v>
      </c>
      <c r="AP11" s="315">
        <v>10781</v>
      </c>
      <c r="AQ11" s="316">
        <v>9426</v>
      </c>
      <c r="AR11" s="317">
        <v>14.4</v>
      </c>
    </row>
    <row r="12" spans="1:46" ht="13.5" customHeight="1">
      <c r="A12" s="297"/>
      <c r="B12" s="293"/>
      <c r="C12" s="293"/>
      <c r="D12" s="293"/>
      <c r="E12" s="293"/>
      <c r="F12" s="293"/>
      <c r="G12" s="293"/>
      <c r="H12" s="293"/>
      <c r="I12" s="293"/>
      <c r="J12" s="293"/>
      <c r="K12" s="293"/>
      <c r="L12" s="293"/>
      <c r="M12" s="293"/>
      <c r="N12" s="293"/>
      <c r="O12" s="293"/>
      <c r="P12" s="293"/>
      <c r="Q12" s="293"/>
      <c r="R12" s="293"/>
      <c r="S12" s="293"/>
      <c r="T12" s="293"/>
      <c r="U12" s="293"/>
      <c r="V12" s="293"/>
      <c r="W12" s="293"/>
      <c r="X12" s="293"/>
      <c r="Y12" s="293"/>
      <c r="Z12" s="293"/>
      <c r="AA12" s="293"/>
      <c r="AB12" s="293"/>
      <c r="AC12" s="293"/>
      <c r="AD12" s="293"/>
      <c r="AE12" s="293"/>
      <c r="AF12" s="293"/>
      <c r="AG12" s="293"/>
      <c r="AH12" s="293"/>
      <c r="AI12" s="293"/>
      <c r="AJ12" s="293"/>
      <c r="AK12" s="1212" t="s">
        <v>515</v>
      </c>
      <c r="AL12" s="1213"/>
      <c r="AM12" s="1213"/>
      <c r="AN12" s="1214"/>
      <c r="AO12" s="315" t="s">
        <v>516</v>
      </c>
      <c r="AP12" s="315" t="s">
        <v>516</v>
      </c>
      <c r="AQ12" s="316">
        <v>1167</v>
      </c>
      <c r="AR12" s="317" t="s">
        <v>516</v>
      </c>
    </row>
    <row r="13" spans="1:46" ht="13.5" customHeight="1">
      <c r="A13" s="297"/>
      <c r="B13" s="293"/>
      <c r="C13" s="293"/>
      <c r="D13" s="293"/>
      <c r="E13" s="293"/>
      <c r="F13" s="293"/>
      <c r="G13" s="293"/>
      <c r="H13" s="293"/>
      <c r="I13" s="293"/>
      <c r="J13" s="293"/>
      <c r="K13" s="293"/>
      <c r="L13" s="293"/>
      <c r="M13" s="293"/>
      <c r="N13" s="293"/>
      <c r="O13" s="293"/>
      <c r="P13" s="293"/>
      <c r="Q13" s="293"/>
      <c r="R13" s="293"/>
      <c r="S13" s="293"/>
      <c r="T13" s="293"/>
      <c r="U13" s="293"/>
      <c r="V13" s="293"/>
      <c r="W13" s="293"/>
      <c r="X13" s="293"/>
      <c r="Y13" s="293"/>
      <c r="Z13" s="293"/>
      <c r="AA13" s="293"/>
      <c r="AB13" s="293"/>
      <c r="AC13" s="293"/>
      <c r="AD13" s="293"/>
      <c r="AE13" s="293"/>
      <c r="AF13" s="293"/>
      <c r="AG13" s="293"/>
      <c r="AH13" s="293"/>
      <c r="AI13" s="293"/>
      <c r="AJ13" s="293"/>
      <c r="AK13" s="1212" t="s">
        <v>517</v>
      </c>
      <c r="AL13" s="1213"/>
      <c r="AM13" s="1213"/>
      <c r="AN13" s="1214"/>
      <c r="AO13" s="315" t="s">
        <v>516</v>
      </c>
      <c r="AP13" s="315" t="s">
        <v>516</v>
      </c>
      <c r="AQ13" s="316">
        <v>3</v>
      </c>
      <c r="AR13" s="317" t="s">
        <v>516</v>
      </c>
    </row>
    <row r="14" spans="1:46" ht="13.5" customHeight="1">
      <c r="A14" s="297"/>
      <c r="B14" s="293"/>
      <c r="C14" s="293"/>
      <c r="D14" s="293"/>
      <c r="E14" s="293"/>
      <c r="F14" s="293"/>
      <c r="G14" s="293"/>
      <c r="H14" s="293"/>
      <c r="I14" s="293"/>
      <c r="J14" s="293"/>
      <c r="K14" s="293"/>
      <c r="L14" s="293"/>
      <c r="M14" s="293"/>
      <c r="N14" s="293"/>
      <c r="O14" s="293"/>
      <c r="P14" s="293"/>
      <c r="Q14" s="293"/>
      <c r="R14" s="293"/>
      <c r="S14" s="293"/>
      <c r="T14" s="293"/>
      <c r="U14" s="293"/>
      <c r="V14" s="293"/>
      <c r="W14" s="293"/>
      <c r="X14" s="293"/>
      <c r="Y14" s="293"/>
      <c r="Z14" s="293"/>
      <c r="AA14" s="293"/>
      <c r="AB14" s="293"/>
      <c r="AC14" s="293"/>
      <c r="AD14" s="293"/>
      <c r="AE14" s="293"/>
      <c r="AF14" s="293"/>
      <c r="AG14" s="293"/>
      <c r="AH14" s="293"/>
      <c r="AI14" s="293"/>
      <c r="AJ14" s="293"/>
      <c r="AK14" s="1212" t="s">
        <v>518</v>
      </c>
      <c r="AL14" s="1213"/>
      <c r="AM14" s="1213"/>
      <c r="AN14" s="1214"/>
      <c r="AO14" s="315">
        <v>118780</v>
      </c>
      <c r="AP14" s="315">
        <v>3313</v>
      </c>
      <c r="AQ14" s="316">
        <v>4078</v>
      </c>
      <c r="AR14" s="317">
        <v>-18.8</v>
      </c>
    </row>
    <row r="15" spans="1:46" ht="13.5" customHeight="1">
      <c r="A15" s="297"/>
      <c r="B15" s="293"/>
      <c r="C15" s="293"/>
      <c r="D15" s="293"/>
      <c r="E15" s="293"/>
      <c r="F15" s="293"/>
      <c r="G15" s="293"/>
      <c r="H15" s="293"/>
      <c r="I15" s="293"/>
      <c r="J15" s="293"/>
      <c r="K15" s="293"/>
      <c r="L15" s="293"/>
      <c r="M15" s="293"/>
      <c r="N15" s="293"/>
      <c r="O15" s="293"/>
      <c r="P15" s="293"/>
      <c r="Q15" s="293"/>
      <c r="R15" s="293"/>
      <c r="S15" s="293"/>
      <c r="T15" s="293"/>
      <c r="U15" s="293"/>
      <c r="V15" s="293"/>
      <c r="W15" s="293"/>
      <c r="X15" s="293"/>
      <c r="Y15" s="293"/>
      <c r="Z15" s="293"/>
      <c r="AA15" s="293"/>
      <c r="AB15" s="293"/>
      <c r="AC15" s="293"/>
      <c r="AD15" s="293"/>
      <c r="AE15" s="293"/>
      <c r="AF15" s="293"/>
      <c r="AG15" s="293"/>
      <c r="AH15" s="293"/>
      <c r="AI15" s="293"/>
      <c r="AJ15" s="293"/>
      <c r="AK15" s="1212" t="s">
        <v>519</v>
      </c>
      <c r="AL15" s="1213"/>
      <c r="AM15" s="1213"/>
      <c r="AN15" s="1214"/>
      <c r="AO15" s="315">
        <v>34946</v>
      </c>
      <c r="AP15" s="315">
        <v>975</v>
      </c>
      <c r="AQ15" s="316">
        <v>2195</v>
      </c>
      <c r="AR15" s="317">
        <v>-55.6</v>
      </c>
    </row>
    <row r="16" spans="1:46">
      <c r="A16" s="297"/>
      <c r="B16" s="293"/>
      <c r="C16" s="293"/>
      <c r="D16" s="293"/>
      <c r="E16" s="293"/>
      <c r="F16" s="293"/>
      <c r="G16" s="293"/>
      <c r="H16" s="293"/>
      <c r="I16" s="293"/>
      <c r="J16" s="293"/>
      <c r="K16" s="293"/>
      <c r="L16" s="293"/>
      <c r="M16" s="293"/>
      <c r="N16" s="293"/>
      <c r="O16" s="293"/>
      <c r="P16" s="293"/>
      <c r="Q16" s="293"/>
      <c r="R16" s="293"/>
      <c r="S16" s="293"/>
      <c r="T16" s="293"/>
      <c r="U16" s="293"/>
      <c r="V16" s="293"/>
      <c r="W16" s="293"/>
      <c r="X16" s="293"/>
      <c r="Y16" s="293"/>
      <c r="Z16" s="293"/>
      <c r="AA16" s="293"/>
      <c r="AB16" s="293"/>
      <c r="AC16" s="293"/>
      <c r="AD16" s="293"/>
      <c r="AE16" s="293"/>
      <c r="AF16" s="293"/>
      <c r="AG16" s="293"/>
      <c r="AH16" s="293"/>
      <c r="AI16" s="293"/>
      <c r="AJ16" s="293"/>
      <c r="AK16" s="1215" t="s">
        <v>520</v>
      </c>
      <c r="AL16" s="1216"/>
      <c r="AM16" s="1216"/>
      <c r="AN16" s="1217"/>
      <c r="AO16" s="315">
        <v>-217280</v>
      </c>
      <c r="AP16" s="315">
        <v>-6061</v>
      </c>
      <c r="AQ16" s="316">
        <v>-8893</v>
      </c>
      <c r="AR16" s="317">
        <v>-31.8</v>
      </c>
    </row>
    <row r="17" spans="1:46">
      <c r="A17" s="297"/>
      <c r="B17" s="293"/>
      <c r="C17" s="293"/>
      <c r="D17" s="293"/>
      <c r="E17" s="293"/>
      <c r="F17" s="293"/>
      <c r="G17" s="293"/>
      <c r="H17" s="293"/>
      <c r="I17" s="293"/>
      <c r="J17" s="293"/>
      <c r="K17" s="293"/>
      <c r="L17" s="293"/>
      <c r="M17" s="293"/>
      <c r="N17" s="293"/>
      <c r="O17" s="293"/>
      <c r="P17" s="293"/>
      <c r="Q17" s="293"/>
      <c r="R17" s="293"/>
      <c r="S17" s="293"/>
      <c r="T17" s="293"/>
      <c r="U17" s="293"/>
      <c r="V17" s="293"/>
      <c r="W17" s="293"/>
      <c r="X17" s="293"/>
      <c r="Y17" s="293"/>
      <c r="Z17" s="293"/>
      <c r="AA17" s="293"/>
      <c r="AB17" s="293"/>
      <c r="AC17" s="293"/>
      <c r="AD17" s="293"/>
      <c r="AE17" s="293"/>
      <c r="AF17" s="293"/>
      <c r="AG17" s="293"/>
      <c r="AH17" s="293"/>
      <c r="AI17" s="293"/>
      <c r="AJ17" s="293"/>
      <c r="AK17" s="1215" t="s">
        <v>194</v>
      </c>
      <c r="AL17" s="1216"/>
      <c r="AM17" s="1216"/>
      <c r="AN17" s="1217"/>
      <c r="AO17" s="315">
        <v>2726878</v>
      </c>
      <c r="AP17" s="315">
        <v>76066</v>
      </c>
      <c r="AQ17" s="316">
        <v>105714</v>
      </c>
      <c r="AR17" s="317">
        <v>-28</v>
      </c>
    </row>
    <row r="18" spans="1:46">
      <c r="A18" s="297"/>
      <c r="B18" s="293"/>
      <c r="C18" s="293"/>
      <c r="D18" s="293"/>
      <c r="E18" s="293"/>
      <c r="F18" s="293"/>
      <c r="G18" s="293"/>
      <c r="H18" s="293"/>
      <c r="I18" s="293"/>
      <c r="J18" s="293"/>
      <c r="K18" s="293"/>
      <c r="L18" s="293"/>
      <c r="M18" s="293"/>
      <c r="N18" s="293"/>
      <c r="O18" s="293"/>
      <c r="P18" s="293"/>
      <c r="Q18" s="293"/>
      <c r="R18" s="293"/>
      <c r="S18" s="293"/>
      <c r="T18" s="293"/>
      <c r="U18" s="293"/>
      <c r="V18" s="293"/>
      <c r="W18" s="293"/>
      <c r="X18" s="293"/>
      <c r="Y18" s="293"/>
      <c r="Z18" s="293"/>
      <c r="AA18" s="293"/>
      <c r="AB18" s="293"/>
      <c r="AC18" s="293"/>
      <c r="AD18" s="293"/>
      <c r="AE18" s="293"/>
      <c r="AF18" s="293"/>
      <c r="AG18" s="293"/>
      <c r="AH18" s="293"/>
      <c r="AI18" s="293"/>
      <c r="AJ18" s="293"/>
      <c r="AK18" s="293"/>
      <c r="AL18" s="293"/>
      <c r="AM18" s="293"/>
      <c r="AN18" s="293"/>
      <c r="AO18" s="293"/>
      <c r="AP18" s="293"/>
      <c r="AQ18" s="318"/>
      <c r="AR18" s="318"/>
    </row>
    <row r="19" spans="1:46">
      <c r="A19" s="297"/>
      <c r="B19" s="293"/>
      <c r="C19" s="293"/>
      <c r="D19" s="293"/>
      <c r="E19" s="293"/>
      <c r="F19" s="293"/>
      <c r="G19" s="293"/>
      <c r="H19" s="293"/>
      <c r="I19" s="293"/>
      <c r="J19" s="293"/>
      <c r="K19" s="293"/>
      <c r="L19" s="293"/>
      <c r="M19" s="293"/>
      <c r="N19" s="293"/>
      <c r="O19" s="293"/>
      <c r="P19" s="293"/>
      <c r="Q19" s="293"/>
      <c r="R19" s="293"/>
      <c r="S19" s="293"/>
      <c r="T19" s="293"/>
      <c r="U19" s="293"/>
      <c r="V19" s="293"/>
      <c r="W19" s="293"/>
      <c r="X19" s="293"/>
      <c r="Y19" s="293"/>
      <c r="Z19" s="293"/>
      <c r="AA19" s="293"/>
      <c r="AB19" s="293"/>
      <c r="AC19" s="293"/>
      <c r="AD19" s="293"/>
      <c r="AE19" s="293"/>
      <c r="AF19" s="293"/>
      <c r="AG19" s="293"/>
      <c r="AH19" s="293"/>
      <c r="AI19" s="293"/>
      <c r="AJ19" s="293"/>
      <c r="AK19" s="293" t="s">
        <v>521</v>
      </c>
      <c r="AL19" s="293"/>
      <c r="AM19" s="293"/>
      <c r="AN19" s="293"/>
      <c r="AO19" s="293"/>
      <c r="AP19" s="293"/>
      <c r="AQ19" s="293"/>
      <c r="AR19" s="293"/>
    </row>
    <row r="20" spans="1:46">
      <c r="A20" s="297"/>
      <c r="B20" s="293"/>
      <c r="C20" s="293"/>
      <c r="D20" s="293"/>
      <c r="E20" s="293"/>
      <c r="F20" s="293"/>
      <c r="G20" s="293"/>
      <c r="H20" s="293"/>
      <c r="I20" s="293"/>
      <c r="J20" s="293"/>
      <c r="K20" s="293"/>
      <c r="L20" s="293"/>
      <c r="M20" s="293"/>
      <c r="N20" s="293"/>
      <c r="O20" s="293"/>
      <c r="P20" s="293"/>
      <c r="Q20" s="293"/>
      <c r="R20" s="293"/>
      <c r="S20" s="293"/>
      <c r="T20" s="293"/>
      <c r="U20" s="293"/>
      <c r="V20" s="293"/>
      <c r="W20" s="293"/>
      <c r="X20" s="293"/>
      <c r="Y20" s="293"/>
      <c r="Z20" s="293"/>
      <c r="AA20" s="293"/>
      <c r="AB20" s="293"/>
      <c r="AC20" s="293"/>
      <c r="AD20" s="293"/>
      <c r="AE20" s="293"/>
      <c r="AF20" s="293"/>
      <c r="AG20" s="293"/>
      <c r="AH20" s="293"/>
      <c r="AI20" s="293"/>
      <c r="AJ20" s="293"/>
      <c r="AK20" s="319"/>
      <c r="AL20" s="320"/>
      <c r="AM20" s="320"/>
      <c r="AN20" s="321"/>
      <c r="AO20" s="322" t="s">
        <v>522</v>
      </c>
      <c r="AP20" s="323" t="s">
        <v>523</v>
      </c>
      <c r="AQ20" s="324" t="s">
        <v>524</v>
      </c>
      <c r="AR20" s="325"/>
    </row>
    <row r="21" spans="1:46" s="331" customFormat="1">
      <c r="A21" s="326"/>
      <c r="B21" s="298"/>
      <c r="C21" s="298"/>
      <c r="D21" s="298"/>
      <c r="E21" s="298"/>
      <c r="F21" s="298"/>
      <c r="G21" s="298"/>
      <c r="H21" s="298"/>
      <c r="I21" s="298"/>
      <c r="J21" s="298"/>
      <c r="K21" s="298"/>
      <c r="L21" s="298"/>
      <c r="M21" s="298"/>
      <c r="N21" s="298"/>
      <c r="O21" s="298"/>
      <c r="P21" s="298"/>
      <c r="Q21" s="298"/>
      <c r="R21" s="298"/>
      <c r="S21" s="298"/>
      <c r="T21" s="298"/>
      <c r="U21" s="298"/>
      <c r="V21" s="298"/>
      <c r="W21" s="298"/>
      <c r="X21" s="298"/>
      <c r="Y21" s="298"/>
      <c r="Z21" s="298"/>
      <c r="AA21" s="298"/>
      <c r="AB21" s="298"/>
      <c r="AC21" s="298"/>
      <c r="AD21" s="298"/>
      <c r="AE21" s="298"/>
      <c r="AF21" s="298"/>
      <c r="AG21" s="298"/>
      <c r="AH21" s="298"/>
      <c r="AI21" s="298"/>
      <c r="AJ21" s="298"/>
      <c r="AK21" s="1207" t="s">
        <v>525</v>
      </c>
      <c r="AL21" s="1208"/>
      <c r="AM21" s="1208"/>
      <c r="AN21" s="1209"/>
      <c r="AO21" s="327">
        <v>6.81</v>
      </c>
      <c r="AP21" s="328">
        <v>10.07</v>
      </c>
      <c r="AQ21" s="329">
        <v>-3.26</v>
      </c>
      <c r="AR21" s="298"/>
      <c r="AS21" s="330"/>
      <c r="AT21" s="326"/>
    </row>
    <row r="22" spans="1:46" s="331" customFormat="1">
      <c r="A22" s="326"/>
      <c r="B22" s="298"/>
      <c r="C22" s="298"/>
      <c r="D22" s="298"/>
      <c r="E22" s="298"/>
      <c r="F22" s="298"/>
      <c r="G22" s="298"/>
      <c r="H22" s="298"/>
      <c r="I22" s="298"/>
      <c r="J22" s="298"/>
      <c r="K22" s="298"/>
      <c r="L22" s="298"/>
      <c r="M22" s="298"/>
      <c r="N22" s="298"/>
      <c r="O22" s="298"/>
      <c r="P22" s="298"/>
      <c r="Q22" s="298"/>
      <c r="R22" s="298"/>
      <c r="S22" s="298"/>
      <c r="T22" s="298"/>
      <c r="U22" s="298"/>
      <c r="V22" s="298"/>
      <c r="W22" s="298"/>
      <c r="X22" s="298"/>
      <c r="Y22" s="298"/>
      <c r="Z22" s="298"/>
      <c r="AA22" s="298"/>
      <c r="AB22" s="298"/>
      <c r="AC22" s="298"/>
      <c r="AD22" s="298"/>
      <c r="AE22" s="298"/>
      <c r="AF22" s="298"/>
      <c r="AG22" s="298"/>
      <c r="AH22" s="298"/>
      <c r="AI22" s="298"/>
      <c r="AJ22" s="298"/>
      <c r="AK22" s="1207" t="s">
        <v>526</v>
      </c>
      <c r="AL22" s="1208"/>
      <c r="AM22" s="1208"/>
      <c r="AN22" s="1209"/>
      <c r="AO22" s="332">
        <v>99.5</v>
      </c>
      <c r="AP22" s="333">
        <v>97.6</v>
      </c>
      <c r="AQ22" s="334">
        <v>1.9</v>
      </c>
      <c r="AR22" s="318"/>
      <c r="AS22" s="330"/>
      <c r="AT22" s="326"/>
    </row>
    <row r="23" spans="1:46" s="331" customFormat="1">
      <c r="A23" s="326"/>
      <c r="B23" s="298"/>
      <c r="C23" s="298"/>
      <c r="D23" s="298"/>
      <c r="E23" s="298"/>
      <c r="F23" s="298"/>
      <c r="G23" s="298"/>
      <c r="H23" s="298"/>
      <c r="I23" s="298"/>
      <c r="J23" s="298"/>
      <c r="K23" s="298"/>
      <c r="L23" s="298"/>
      <c r="M23" s="298"/>
      <c r="N23" s="298"/>
      <c r="O23" s="298"/>
      <c r="P23" s="298"/>
      <c r="Q23" s="298"/>
      <c r="R23" s="298"/>
      <c r="S23" s="298"/>
      <c r="T23" s="298"/>
      <c r="U23" s="298"/>
      <c r="V23" s="298"/>
      <c r="W23" s="298"/>
      <c r="X23" s="298"/>
      <c r="Y23" s="298"/>
      <c r="Z23" s="298"/>
      <c r="AA23" s="298"/>
      <c r="AB23" s="298"/>
      <c r="AC23" s="298"/>
      <c r="AD23" s="298"/>
      <c r="AE23" s="298"/>
      <c r="AF23" s="298"/>
      <c r="AG23" s="298"/>
      <c r="AH23" s="298"/>
      <c r="AI23" s="298"/>
      <c r="AJ23" s="298"/>
      <c r="AK23" s="298"/>
      <c r="AL23" s="298"/>
      <c r="AM23" s="298"/>
      <c r="AN23" s="298"/>
      <c r="AO23" s="298"/>
      <c r="AP23" s="318"/>
      <c r="AQ23" s="318"/>
      <c r="AR23" s="318"/>
      <c r="AS23" s="330"/>
      <c r="AT23" s="326"/>
    </row>
    <row r="24" spans="1:46" s="331" customFormat="1">
      <c r="A24" s="326"/>
      <c r="B24" s="298"/>
      <c r="C24" s="298"/>
      <c r="D24" s="298"/>
      <c r="E24" s="298"/>
      <c r="F24" s="298"/>
      <c r="G24" s="298"/>
      <c r="H24" s="298"/>
      <c r="I24" s="298"/>
      <c r="J24" s="298"/>
      <c r="K24" s="298"/>
      <c r="L24" s="298"/>
      <c r="M24" s="298"/>
      <c r="N24" s="298"/>
      <c r="O24" s="298"/>
      <c r="P24" s="298"/>
      <c r="Q24" s="298"/>
      <c r="R24" s="298"/>
      <c r="S24" s="298"/>
      <c r="T24" s="298"/>
      <c r="U24" s="298"/>
      <c r="V24" s="298"/>
      <c r="W24" s="298"/>
      <c r="X24" s="298"/>
      <c r="Y24" s="298"/>
      <c r="Z24" s="298"/>
      <c r="AA24" s="298"/>
      <c r="AB24" s="298"/>
      <c r="AC24" s="298"/>
      <c r="AD24" s="298"/>
      <c r="AE24" s="298"/>
      <c r="AF24" s="298"/>
      <c r="AG24" s="298"/>
      <c r="AH24" s="298"/>
      <c r="AI24" s="298"/>
      <c r="AJ24" s="298"/>
      <c r="AK24" s="298"/>
      <c r="AL24" s="298"/>
      <c r="AM24" s="298"/>
      <c r="AN24" s="298"/>
      <c r="AO24" s="298"/>
      <c r="AP24" s="318"/>
      <c r="AQ24" s="318"/>
      <c r="AR24" s="318"/>
      <c r="AS24" s="330"/>
      <c r="AT24" s="326"/>
    </row>
    <row r="25" spans="1:46" s="331" customFormat="1">
      <c r="A25" s="335"/>
      <c r="B25" s="336"/>
      <c r="C25" s="336"/>
      <c r="D25" s="336"/>
      <c r="E25" s="336"/>
      <c r="F25" s="336"/>
      <c r="G25" s="336"/>
      <c r="H25" s="336"/>
      <c r="I25" s="336"/>
      <c r="J25" s="336"/>
      <c r="K25" s="336"/>
      <c r="L25" s="336"/>
      <c r="M25" s="336"/>
      <c r="N25" s="336"/>
      <c r="O25" s="336"/>
      <c r="P25" s="336"/>
      <c r="Q25" s="336"/>
      <c r="R25" s="336"/>
      <c r="S25" s="336"/>
      <c r="T25" s="336"/>
      <c r="U25" s="336"/>
      <c r="V25" s="336"/>
      <c r="W25" s="336"/>
      <c r="X25" s="336"/>
      <c r="Y25" s="336"/>
      <c r="Z25" s="336"/>
      <c r="AA25" s="336"/>
      <c r="AB25" s="336"/>
      <c r="AC25" s="336"/>
      <c r="AD25" s="336"/>
      <c r="AE25" s="336"/>
      <c r="AF25" s="336"/>
      <c r="AG25" s="336"/>
      <c r="AH25" s="336"/>
      <c r="AI25" s="336"/>
      <c r="AJ25" s="336"/>
      <c r="AK25" s="336"/>
      <c r="AL25" s="336"/>
      <c r="AM25" s="336"/>
      <c r="AN25" s="336"/>
      <c r="AO25" s="336"/>
      <c r="AP25" s="337"/>
      <c r="AQ25" s="337"/>
      <c r="AR25" s="337"/>
      <c r="AS25" s="338"/>
      <c r="AT25" s="326"/>
    </row>
    <row r="26" spans="1:46" s="331" customFormat="1">
      <c r="A26" s="298" t="s">
        <v>527</v>
      </c>
      <c r="B26" s="298"/>
      <c r="C26" s="298"/>
      <c r="D26" s="298"/>
      <c r="E26" s="298"/>
      <c r="F26" s="298"/>
      <c r="G26" s="298"/>
      <c r="H26" s="298"/>
      <c r="I26" s="298"/>
      <c r="J26" s="298"/>
      <c r="K26" s="298"/>
      <c r="L26" s="298"/>
      <c r="M26" s="298"/>
      <c r="N26" s="298"/>
      <c r="O26" s="298"/>
      <c r="P26" s="298"/>
      <c r="Q26" s="298"/>
      <c r="R26" s="298"/>
      <c r="S26" s="298"/>
      <c r="T26" s="298"/>
      <c r="U26" s="298"/>
      <c r="V26" s="298"/>
      <c r="W26" s="298"/>
      <c r="X26" s="298"/>
      <c r="Y26" s="298"/>
      <c r="Z26" s="298"/>
      <c r="AA26" s="298"/>
      <c r="AB26" s="298"/>
      <c r="AC26" s="298"/>
      <c r="AD26" s="298"/>
      <c r="AE26" s="298"/>
      <c r="AF26" s="298"/>
      <c r="AG26" s="298"/>
      <c r="AH26" s="298"/>
      <c r="AI26" s="298"/>
      <c r="AJ26" s="298"/>
      <c r="AK26" s="298"/>
      <c r="AL26" s="298"/>
      <c r="AM26" s="298"/>
      <c r="AN26" s="298"/>
      <c r="AO26" s="298"/>
      <c r="AP26" s="318"/>
      <c r="AQ26" s="318"/>
      <c r="AR26" s="318"/>
      <c r="AS26" s="298"/>
      <c r="AT26" s="298"/>
    </row>
    <row r="27" spans="1:46">
      <c r="A27" s="339"/>
      <c r="AO27" s="293"/>
      <c r="AP27" s="293"/>
      <c r="AQ27" s="293"/>
      <c r="AR27" s="293"/>
      <c r="AS27" s="293"/>
      <c r="AT27" s="293"/>
    </row>
    <row r="28" spans="1:46" ht="17.25">
      <c r="A28" s="294" t="s">
        <v>528</v>
      </c>
      <c r="B28" s="295"/>
      <c r="C28" s="295"/>
      <c r="D28" s="295"/>
      <c r="E28" s="295"/>
      <c r="F28" s="295"/>
      <c r="G28" s="295"/>
      <c r="H28" s="295"/>
      <c r="I28" s="295"/>
      <c r="J28" s="295"/>
      <c r="K28" s="295"/>
      <c r="L28" s="295"/>
      <c r="M28" s="295"/>
      <c r="N28" s="295"/>
      <c r="O28" s="295"/>
      <c r="P28" s="295"/>
      <c r="Q28" s="295"/>
      <c r="R28" s="295"/>
      <c r="S28" s="295"/>
      <c r="T28" s="295"/>
      <c r="U28" s="295"/>
      <c r="V28" s="295"/>
      <c r="W28" s="295"/>
      <c r="X28" s="295"/>
      <c r="Y28" s="295"/>
      <c r="Z28" s="295"/>
      <c r="AA28" s="295"/>
      <c r="AB28" s="295"/>
      <c r="AC28" s="295"/>
      <c r="AD28" s="295"/>
      <c r="AE28" s="295"/>
      <c r="AF28" s="295"/>
      <c r="AG28" s="295"/>
      <c r="AH28" s="295"/>
      <c r="AI28" s="295"/>
      <c r="AJ28" s="295"/>
      <c r="AK28" s="295"/>
      <c r="AL28" s="295"/>
      <c r="AM28" s="295"/>
      <c r="AN28" s="295"/>
      <c r="AO28" s="295"/>
      <c r="AP28" s="295"/>
      <c r="AQ28" s="295"/>
      <c r="AR28" s="295"/>
      <c r="AS28" s="340"/>
    </row>
    <row r="29" spans="1:46">
      <c r="A29" s="297"/>
      <c r="B29" s="293"/>
      <c r="C29" s="293"/>
      <c r="D29" s="293"/>
      <c r="E29" s="293"/>
      <c r="F29" s="293"/>
      <c r="G29" s="293"/>
      <c r="H29" s="293"/>
      <c r="I29" s="293"/>
      <c r="J29" s="293"/>
      <c r="K29" s="293"/>
      <c r="L29" s="293"/>
      <c r="M29" s="293"/>
      <c r="N29" s="293"/>
      <c r="O29" s="293"/>
      <c r="P29" s="293"/>
      <c r="Q29" s="293"/>
      <c r="R29" s="293"/>
      <c r="S29" s="293"/>
      <c r="T29" s="293"/>
      <c r="U29" s="293"/>
      <c r="V29" s="293"/>
      <c r="W29" s="293"/>
      <c r="X29" s="293"/>
      <c r="Y29" s="293"/>
      <c r="Z29" s="293"/>
      <c r="AA29" s="293"/>
      <c r="AB29" s="293"/>
      <c r="AC29" s="293"/>
      <c r="AD29" s="293"/>
      <c r="AE29" s="293"/>
      <c r="AF29" s="293"/>
      <c r="AG29" s="293"/>
      <c r="AH29" s="293"/>
      <c r="AI29" s="293"/>
      <c r="AJ29" s="293"/>
      <c r="AK29" s="298" t="s">
        <v>529</v>
      </c>
      <c r="AL29" s="298"/>
      <c r="AM29" s="298"/>
      <c r="AN29" s="298"/>
      <c r="AO29" s="293"/>
      <c r="AP29" s="293"/>
      <c r="AQ29" s="293"/>
      <c r="AR29" s="293"/>
      <c r="AS29" s="341"/>
    </row>
    <row r="30" spans="1:46">
      <c r="A30" s="297"/>
      <c r="B30" s="293"/>
      <c r="C30" s="293"/>
      <c r="D30" s="293"/>
      <c r="E30" s="293"/>
      <c r="F30" s="293"/>
      <c r="G30" s="293"/>
      <c r="H30" s="293"/>
      <c r="I30" s="293"/>
      <c r="J30" s="293"/>
      <c r="K30" s="293"/>
      <c r="L30" s="293"/>
      <c r="M30" s="293"/>
      <c r="N30" s="293"/>
      <c r="O30" s="293"/>
      <c r="P30" s="293"/>
      <c r="Q30" s="293"/>
      <c r="R30" s="293"/>
      <c r="S30" s="293"/>
      <c r="T30" s="293"/>
      <c r="U30" s="293"/>
      <c r="V30" s="293"/>
      <c r="W30" s="293"/>
      <c r="X30" s="293"/>
      <c r="Y30" s="293"/>
      <c r="Z30" s="293"/>
      <c r="AA30" s="293"/>
      <c r="AB30" s="293"/>
      <c r="AC30" s="293"/>
      <c r="AD30" s="293"/>
      <c r="AE30" s="293"/>
      <c r="AF30" s="293"/>
      <c r="AG30" s="293"/>
      <c r="AH30" s="293"/>
      <c r="AI30" s="293"/>
      <c r="AJ30" s="293"/>
      <c r="AK30" s="300"/>
      <c r="AL30" s="301"/>
      <c r="AM30" s="301"/>
      <c r="AN30" s="302"/>
      <c r="AO30" s="1210" t="s">
        <v>507</v>
      </c>
      <c r="AP30" s="303"/>
      <c r="AQ30" s="304" t="s">
        <v>508</v>
      </c>
      <c r="AR30" s="305"/>
    </row>
    <row r="31" spans="1:46">
      <c r="A31" s="297"/>
      <c r="B31" s="293"/>
      <c r="C31" s="293"/>
      <c r="D31" s="293"/>
      <c r="E31" s="293"/>
      <c r="F31" s="293"/>
      <c r="G31" s="293"/>
      <c r="H31" s="293"/>
      <c r="I31" s="293"/>
      <c r="J31" s="293"/>
      <c r="K31" s="293"/>
      <c r="L31" s="293"/>
      <c r="M31" s="293"/>
      <c r="N31" s="293"/>
      <c r="O31" s="293"/>
      <c r="P31" s="293"/>
      <c r="Q31" s="293"/>
      <c r="R31" s="293"/>
      <c r="S31" s="293"/>
      <c r="T31" s="293"/>
      <c r="U31" s="293"/>
      <c r="V31" s="293"/>
      <c r="W31" s="293"/>
      <c r="X31" s="293"/>
      <c r="Y31" s="293"/>
      <c r="Z31" s="293"/>
      <c r="AA31" s="293"/>
      <c r="AB31" s="293"/>
      <c r="AC31" s="293"/>
      <c r="AD31" s="293"/>
      <c r="AE31" s="293"/>
      <c r="AF31" s="293"/>
      <c r="AG31" s="293"/>
      <c r="AH31" s="293"/>
      <c r="AI31" s="293"/>
      <c r="AJ31" s="293"/>
      <c r="AK31" s="306"/>
      <c r="AL31" s="307"/>
      <c r="AM31" s="307"/>
      <c r="AN31" s="308"/>
      <c r="AO31" s="1211"/>
      <c r="AP31" s="309" t="s">
        <v>509</v>
      </c>
      <c r="AQ31" s="310" t="s">
        <v>510</v>
      </c>
      <c r="AR31" s="311" t="s">
        <v>511</v>
      </c>
    </row>
    <row r="32" spans="1:46" ht="27" customHeight="1">
      <c r="A32" s="297"/>
      <c r="B32" s="293"/>
      <c r="C32" s="293"/>
      <c r="D32" s="293"/>
      <c r="E32" s="293"/>
      <c r="F32" s="293"/>
      <c r="G32" s="293"/>
      <c r="H32" s="293"/>
      <c r="I32" s="293"/>
      <c r="J32" s="293"/>
      <c r="K32" s="293"/>
      <c r="L32" s="293"/>
      <c r="M32" s="293"/>
      <c r="N32" s="293"/>
      <c r="O32" s="293"/>
      <c r="P32" s="293"/>
      <c r="Q32" s="293"/>
      <c r="R32" s="293"/>
      <c r="S32" s="293"/>
      <c r="T32" s="293"/>
      <c r="U32" s="293"/>
      <c r="V32" s="293"/>
      <c r="W32" s="293"/>
      <c r="X32" s="293"/>
      <c r="Y32" s="293"/>
      <c r="Z32" s="293"/>
      <c r="AA32" s="293"/>
      <c r="AB32" s="293"/>
      <c r="AC32" s="293"/>
      <c r="AD32" s="293"/>
      <c r="AE32" s="293"/>
      <c r="AF32" s="293"/>
      <c r="AG32" s="293"/>
      <c r="AH32" s="293"/>
      <c r="AI32" s="293"/>
      <c r="AJ32" s="293"/>
      <c r="AK32" s="1223" t="s">
        <v>530</v>
      </c>
      <c r="AL32" s="1224"/>
      <c r="AM32" s="1224"/>
      <c r="AN32" s="1225"/>
      <c r="AO32" s="342">
        <v>1440963</v>
      </c>
      <c r="AP32" s="342">
        <v>40195</v>
      </c>
      <c r="AQ32" s="343">
        <v>67110</v>
      </c>
      <c r="AR32" s="344">
        <v>-40.1</v>
      </c>
    </row>
    <row r="33" spans="1:46" ht="13.5" customHeight="1">
      <c r="A33" s="297"/>
      <c r="B33" s="293"/>
      <c r="C33" s="293"/>
      <c r="D33" s="293"/>
      <c r="E33" s="293"/>
      <c r="F33" s="293"/>
      <c r="G33" s="293"/>
      <c r="H33" s="293"/>
      <c r="I33" s="293"/>
      <c r="J33" s="293"/>
      <c r="K33" s="293"/>
      <c r="L33" s="293"/>
      <c r="M33" s="293"/>
      <c r="N33" s="293"/>
      <c r="O33" s="293"/>
      <c r="P33" s="293"/>
      <c r="Q33" s="293"/>
      <c r="R33" s="293"/>
      <c r="S33" s="293"/>
      <c r="T33" s="293"/>
      <c r="U33" s="293"/>
      <c r="V33" s="293"/>
      <c r="W33" s="293"/>
      <c r="X33" s="293"/>
      <c r="Y33" s="293"/>
      <c r="Z33" s="293"/>
      <c r="AA33" s="293"/>
      <c r="AB33" s="293"/>
      <c r="AC33" s="293"/>
      <c r="AD33" s="293"/>
      <c r="AE33" s="293"/>
      <c r="AF33" s="293"/>
      <c r="AG33" s="293"/>
      <c r="AH33" s="293"/>
      <c r="AI33" s="293"/>
      <c r="AJ33" s="293"/>
      <c r="AK33" s="1223" t="s">
        <v>531</v>
      </c>
      <c r="AL33" s="1224"/>
      <c r="AM33" s="1224"/>
      <c r="AN33" s="1225"/>
      <c r="AO33" s="342" t="s">
        <v>516</v>
      </c>
      <c r="AP33" s="342" t="s">
        <v>516</v>
      </c>
      <c r="AQ33" s="343" t="s">
        <v>516</v>
      </c>
      <c r="AR33" s="344" t="s">
        <v>516</v>
      </c>
    </row>
    <row r="34" spans="1:46" ht="27" customHeight="1">
      <c r="A34" s="297"/>
      <c r="B34" s="293"/>
      <c r="C34" s="293"/>
      <c r="D34" s="293"/>
      <c r="E34" s="293"/>
      <c r="F34" s="293"/>
      <c r="G34" s="293"/>
      <c r="H34" s="293"/>
      <c r="I34" s="293"/>
      <c r="J34" s="293"/>
      <c r="K34" s="293"/>
      <c r="L34" s="293"/>
      <c r="M34" s="293"/>
      <c r="N34" s="293"/>
      <c r="O34" s="293"/>
      <c r="P34" s="293"/>
      <c r="Q34" s="293"/>
      <c r="R34" s="293"/>
      <c r="S34" s="293"/>
      <c r="T34" s="293"/>
      <c r="U34" s="293"/>
      <c r="V34" s="293"/>
      <c r="W34" s="293"/>
      <c r="X34" s="293"/>
      <c r="Y34" s="293"/>
      <c r="Z34" s="293"/>
      <c r="AA34" s="293"/>
      <c r="AB34" s="293"/>
      <c r="AC34" s="293"/>
      <c r="AD34" s="293"/>
      <c r="AE34" s="293"/>
      <c r="AF34" s="293"/>
      <c r="AG34" s="293"/>
      <c r="AH34" s="293"/>
      <c r="AI34" s="293"/>
      <c r="AJ34" s="293"/>
      <c r="AK34" s="1223" t="s">
        <v>532</v>
      </c>
      <c r="AL34" s="1224"/>
      <c r="AM34" s="1224"/>
      <c r="AN34" s="1225"/>
      <c r="AO34" s="342" t="s">
        <v>516</v>
      </c>
      <c r="AP34" s="342" t="s">
        <v>516</v>
      </c>
      <c r="AQ34" s="343">
        <v>6</v>
      </c>
      <c r="AR34" s="344" t="s">
        <v>516</v>
      </c>
    </row>
    <row r="35" spans="1:46" ht="27" customHeight="1">
      <c r="A35" s="297"/>
      <c r="B35" s="293"/>
      <c r="C35" s="293"/>
      <c r="D35" s="293"/>
      <c r="E35" s="293"/>
      <c r="F35" s="293"/>
      <c r="G35" s="293"/>
      <c r="H35" s="293"/>
      <c r="I35" s="293"/>
      <c r="J35" s="293"/>
      <c r="K35" s="293"/>
      <c r="L35" s="293"/>
      <c r="M35" s="293"/>
      <c r="N35" s="293"/>
      <c r="O35" s="293"/>
      <c r="P35" s="293"/>
      <c r="Q35" s="293"/>
      <c r="R35" s="293"/>
      <c r="S35" s="293"/>
      <c r="T35" s="293"/>
      <c r="U35" s="293"/>
      <c r="V35" s="293"/>
      <c r="W35" s="293"/>
      <c r="X35" s="293"/>
      <c r="Y35" s="293"/>
      <c r="Z35" s="293"/>
      <c r="AA35" s="293"/>
      <c r="AB35" s="293"/>
      <c r="AC35" s="293"/>
      <c r="AD35" s="293"/>
      <c r="AE35" s="293"/>
      <c r="AF35" s="293"/>
      <c r="AG35" s="293"/>
      <c r="AH35" s="293"/>
      <c r="AI35" s="293"/>
      <c r="AJ35" s="293"/>
      <c r="AK35" s="1223" t="s">
        <v>533</v>
      </c>
      <c r="AL35" s="1224"/>
      <c r="AM35" s="1224"/>
      <c r="AN35" s="1225"/>
      <c r="AO35" s="342">
        <v>438578</v>
      </c>
      <c r="AP35" s="342">
        <v>12234</v>
      </c>
      <c r="AQ35" s="343">
        <v>17795</v>
      </c>
      <c r="AR35" s="344">
        <v>-31.3</v>
      </c>
    </row>
    <row r="36" spans="1:46" ht="27" customHeight="1">
      <c r="A36" s="297"/>
      <c r="B36" s="293"/>
      <c r="C36" s="293"/>
      <c r="D36" s="293"/>
      <c r="E36" s="293"/>
      <c r="F36" s="293"/>
      <c r="G36" s="293"/>
      <c r="H36" s="293"/>
      <c r="I36" s="293"/>
      <c r="J36" s="293"/>
      <c r="K36" s="293"/>
      <c r="L36" s="293"/>
      <c r="M36" s="293"/>
      <c r="N36" s="293"/>
      <c r="O36" s="293"/>
      <c r="P36" s="293"/>
      <c r="Q36" s="293"/>
      <c r="R36" s="293"/>
      <c r="S36" s="293"/>
      <c r="T36" s="293"/>
      <c r="U36" s="293"/>
      <c r="V36" s="293"/>
      <c r="W36" s="293"/>
      <c r="X36" s="293"/>
      <c r="Y36" s="293"/>
      <c r="Z36" s="293"/>
      <c r="AA36" s="293"/>
      <c r="AB36" s="293"/>
      <c r="AC36" s="293"/>
      <c r="AD36" s="293"/>
      <c r="AE36" s="293"/>
      <c r="AF36" s="293"/>
      <c r="AG36" s="293"/>
      <c r="AH36" s="293"/>
      <c r="AI36" s="293"/>
      <c r="AJ36" s="293"/>
      <c r="AK36" s="1223" t="s">
        <v>534</v>
      </c>
      <c r="AL36" s="1224"/>
      <c r="AM36" s="1224"/>
      <c r="AN36" s="1225"/>
      <c r="AO36" s="342">
        <v>112430</v>
      </c>
      <c r="AP36" s="342">
        <v>3136</v>
      </c>
      <c r="AQ36" s="343">
        <v>2500</v>
      </c>
      <c r="AR36" s="344">
        <v>25.4</v>
      </c>
    </row>
    <row r="37" spans="1:46" ht="13.5" customHeight="1">
      <c r="A37" s="297"/>
      <c r="B37" s="293"/>
      <c r="C37" s="293"/>
      <c r="D37" s="293"/>
      <c r="E37" s="293"/>
      <c r="F37" s="293"/>
      <c r="G37" s="293"/>
      <c r="H37" s="293"/>
      <c r="I37" s="293"/>
      <c r="J37" s="293"/>
      <c r="K37" s="293"/>
      <c r="L37" s="293"/>
      <c r="M37" s="293"/>
      <c r="N37" s="293"/>
      <c r="O37" s="293"/>
      <c r="P37" s="293"/>
      <c r="Q37" s="293"/>
      <c r="R37" s="293"/>
      <c r="S37" s="293"/>
      <c r="T37" s="293"/>
      <c r="U37" s="293"/>
      <c r="V37" s="293"/>
      <c r="W37" s="293"/>
      <c r="X37" s="293"/>
      <c r="Y37" s="293"/>
      <c r="Z37" s="293"/>
      <c r="AA37" s="293"/>
      <c r="AB37" s="293"/>
      <c r="AC37" s="293"/>
      <c r="AD37" s="293"/>
      <c r="AE37" s="293"/>
      <c r="AF37" s="293"/>
      <c r="AG37" s="293"/>
      <c r="AH37" s="293"/>
      <c r="AI37" s="293"/>
      <c r="AJ37" s="293"/>
      <c r="AK37" s="1223" t="s">
        <v>535</v>
      </c>
      <c r="AL37" s="1224"/>
      <c r="AM37" s="1224"/>
      <c r="AN37" s="1225"/>
      <c r="AO37" s="342">
        <v>53040</v>
      </c>
      <c r="AP37" s="342">
        <v>1480</v>
      </c>
      <c r="AQ37" s="343">
        <v>1001</v>
      </c>
      <c r="AR37" s="344">
        <v>47.9</v>
      </c>
    </row>
    <row r="38" spans="1:46" ht="27" customHeight="1">
      <c r="A38" s="297"/>
      <c r="B38" s="293"/>
      <c r="C38" s="293"/>
      <c r="D38" s="293"/>
      <c r="E38" s="293"/>
      <c r="F38" s="293"/>
      <c r="G38" s="293"/>
      <c r="H38" s="293"/>
      <c r="I38" s="293"/>
      <c r="J38" s="293"/>
      <c r="K38" s="293"/>
      <c r="L38" s="293"/>
      <c r="M38" s="293"/>
      <c r="N38" s="293"/>
      <c r="O38" s="293"/>
      <c r="P38" s="293"/>
      <c r="Q38" s="293"/>
      <c r="R38" s="293"/>
      <c r="S38" s="293"/>
      <c r="T38" s="293"/>
      <c r="U38" s="293"/>
      <c r="V38" s="293"/>
      <c r="W38" s="293"/>
      <c r="X38" s="293"/>
      <c r="Y38" s="293"/>
      <c r="Z38" s="293"/>
      <c r="AA38" s="293"/>
      <c r="AB38" s="293"/>
      <c r="AC38" s="293"/>
      <c r="AD38" s="293"/>
      <c r="AE38" s="293"/>
      <c r="AF38" s="293"/>
      <c r="AG38" s="293"/>
      <c r="AH38" s="293"/>
      <c r="AI38" s="293"/>
      <c r="AJ38" s="293"/>
      <c r="AK38" s="1226" t="s">
        <v>536</v>
      </c>
      <c r="AL38" s="1227"/>
      <c r="AM38" s="1227"/>
      <c r="AN38" s="1228"/>
      <c r="AO38" s="345" t="s">
        <v>516</v>
      </c>
      <c r="AP38" s="345" t="s">
        <v>516</v>
      </c>
      <c r="AQ38" s="346">
        <v>4</v>
      </c>
      <c r="AR38" s="334" t="s">
        <v>516</v>
      </c>
      <c r="AS38" s="341"/>
    </row>
    <row r="39" spans="1:46">
      <c r="A39" s="297"/>
      <c r="B39" s="293"/>
      <c r="C39" s="293"/>
      <c r="D39" s="293"/>
      <c r="E39" s="293"/>
      <c r="F39" s="293"/>
      <c r="G39" s="293"/>
      <c r="H39" s="293"/>
      <c r="I39" s="293"/>
      <c r="J39" s="293"/>
      <c r="K39" s="293"/>
      <c r="L39" s="293"/>
      <c r="M39" s="293"/>
      <c r="N39" s="293"/>
      <c r="O39" s="293"/>
      <c r="P39" s="293"/>
      <c r="Q39" s="293"/>
      <c r="R39" s="293"/>
      <c r="S39" s="293"/>
      <c r="T39" s="293"/>
      <c r="U39" s="293"/>
      <c r="V39" s="293"/>
      <c r="W39" s="293"/>
      <c r="X39" s="293"/>
      <c r="Y39" s="293"/>
      <c r="Z39" s="293"/>
      <c r="AA39" s="293"/>
      <c r="AB39" s="293"/>
      <c r="AC39" s="293"/>
      <c r="AD39" s="293"/>
      <c r="AE39" s="293"/>
      <c r="AF39" s="293"/>
      <c r="AG39" s="293"/>
      <c r="AH39" s="293"/>
      <c r="AI39" s="293"/>
      <c r="AJ39" s="293"/>
      <c r="AK39" s="1226" t="s">
        <v>537</v>
      </c>
      <c r="AL39" s="1227"/>
      <c r="AM39" s="1227"/>
      <c r="AN39" s="1228"/>
      <c r="AO39" s="342">
        <v>-265872</v>
      </c>
      <c r="AP39" s="342">
        <v>-7416</v>
      </c>
      <c r="AQ39" s="343">
        <v>-3748</v>
      </c>
      <c r="AR39" s="344">
        <v>97.9</v>
      </c>
      <c r="AS39" s="341"/>
    </row>
    <row r="40" spans="1:46" ht="27" customHeight="1">
      <c r="A40" s="297"/>
      <c r="B40" s="293"/>
      <c r="C40" s="293"/>
      <c r="D40" s="293"/>
      <c r="E40" s="293"/>
      <c r="F40" s="293"/>
      <c r="G40" s="293"/>
      <c r="H40" s="293"/>
      <c r="I40" s="293"/>
      <c r="J40" s="293"/>
      <c r="K40" s="293"/>
      <c r="L40" s="293"/>
      <c r="M40" s="293"/>
      <c r="N40" s="293"/>
      <c r="O40" s="293"/>
      <c r="P40" s="293"/>
      <c r="Q40" s="293"/>
      <c r="R40" s="293"/>
      <c r="S40" s="293"/>
      <c r="T40" s="293"/>
      <c r="U40" s="293"/>
      <c r="V40" s="293"/>
      <c r="W40" s="293"/>
      <c r="X40" s="293"/>
      <c r="Y40" s="293"/>
      <c r="Z40" s="293"/>
      <c r="AA40" s="293"/>
      <c r="AB40" s="293"/>
      <c r="AC40" s="293"/>
      <c r="AD40" s="293"/>
      <c r="AE40" s="293"/>
      <c r="AF40" s="293"/>
      <c r="AG40" s="293"/>
      <c r="AH40" s="293"/>
      <c r="AI40" s="293"/>
      <c r="AJ40" s="293"/>
      <c r="AK40" s="1223" t="s">
        <v>538</v>
      </c>
      <c r="AL40" s="1224"/>
      <c r="AM40" s="1224"/>
      <c r="AN40" s="1225"/>
      <c r="AO40" s="342">
        <v>-1213926</v>
      </c>
      <c r="AP40" s="342">
        <v>-33862</v>
      </c>
      <c r="AQ40" s="343">
        <v>-58908</v>
      </c>
      <c r="AR40" s="344">
        <v>-42.5</v>
      </c>
      <c r="AS40" s="341"/>
    </row>
    <row r="41" spans="1:46">
      <c r="A41" s="297"/>
      <c r="B41" s="293"/>
      <c r="C41" s="293"/>
      <c r="D41" s="293"/>
      <c r="E41" s="293"/>
      <c r="F41" s="293"/>
      <c r="G41" s="293"/>
      <c r="H41" s="293"/>
      <c r="I41" s="293"/>
      <c r="J41" s="293"/>
      <c r="K41" s="293"/>
      <c r="L41" s="293"/>
      <c r="M41" s="293"/>
      <c r="N41" s="293"/>
      <c r="O41" s="293"/>
      <c r="P41" s="293"/>
      <c r="Q41" s="293"/>
      <c r="R41" s="293"/>
      <c r="S41" s="293"/>
      <c r="T41" s="293"/>
      <c r="U41" s="293"/>
      <c r="V41" s="293"/>
      <c r="W41" s="293"/>
      <c r="X41" s="293"/>
      <c r="Y41" s="293"/>
      <c r="Z41" s="293"/>
      <c r="AA41" s="293"/>
      <c r="AB41" s="293"/>
      <c r="AC41" s="293"/>
      <c r="AD41" s="293"/>
      <c r="AE41" s="293"/>
      <c r="AF41" s="293"/>
      <c r="AG41" s="293"/>
      <c r="AH41" s="293"/>
      <c r="AI41" s="293"/>
      <c r="AJ41" s="293"/>
      <c r="AK41" s="1229" t="s">
        <v>309</v>
      </c>
      <c r="AL41" s="1230"/>
      <c r="AM41" s="1230"/>
      <c r="AN41" s="1231"/>
      <c r="AO41" s="342">
        <v>565213</v>
      </c>
      <c r="AP41" s="342">
        <v>15766</v>
      </c>
      <c r="AQ41" s="343">
        <v>25761</v>
      </c>
      <c r="AR41" s="344">
        <v>-38.799999999999997</v>
      </c>
      <c r="AS41" s="341"/>
    </row>
    <row r="42" spans="1:46">
      <c r="A42" s="297"/>
      <c r="B42" s="293"/>
      <c r="C42" s="293"/>
      <c r="D42" s="293"/>
      <c r="E42" s="293"/>
      <c r="F42" s="293"/>
      <c r="G42" s="293"/>
      <c r="H42" s="293"/>
      <c r="I42" s="293"/>
      <c r="J42" s="293"/>
      <c r="K42" s="293"/>
      <c r="L42" s="293"/>
      <c r="M42" s="293"/>
      <c r="N42" s="293"/>
      <c r="O42" s="293"/>
      <c r="P42" s="293"/>
      <c r="Q42" s="293"/>
      <c r="R42" s="293"/>
      <c r="S42" s="293"/>
      <c r="T42" s="293"/>
      <c r="U42" s="293"/>
      <c r="V42" s="293"/>
      <c r="W42" s="293"/>
      <c r="X42" s="293"/>
      <c r="Y42" s="293"/>
      <c r="Z42" s="293"/>
      <c r="AA42" s="293"/>
      <c r="AB42" s="293"/>
      <c r="AC42" s="293"/>
      <c r="AD42" s="293"/>
      <c r="AE42" s="293"/>
      <c r="AF42" s="293"/>
      <c r="AG42" s="293"/>
      <c r="AH42" s="293"/>
      <c r="AI42" s="293"/>
      <c r="AJ42" s="293"/>
      <c r="AK42" s="347" t="s">
        <v>539</v>
      </c>
      <c r="AL42" s="293"/>
      <c r="AM42" s="293"/>
      <c r="AN42" s="293"/>
      <c r="AO42" s="293"/>
      <c r="AP42" s="293"/>
      <c r="AQ42" s="318"/>
      <c r="AR42" s="318"/>
      <c r="AS42" s="341"/>
    </row>
    <row r="43" spans="1:46">
      <c r="A43" s="297"/>
      <c r="B43" s="293"/>
      <c r="C43" s="293"/>
      <c r="D43" s="293"/>
      <c r="E43" s="293"/>
      <c r="F43" s="293"/>
      <c r="G43" s="293"/>
      <c r="H43" s="293"/>
      <c r="I43" s="293"/>
      <c r="J43" s="293"/>
      <c r="K43" s="293"/>
      <c r="L43" s="293"/>
      <c r="M43" s="293"/>
      <c r="N43" s="293"/>
      <c r="O43" s="293"/>
      <c r="P43" s="293"/>
      <c r="Q43" s="293"/>
      <c r="R43" s="293"/>
      <c r="S43" s="293"/>
      <c r="T43" s="293"/>
      <c r="U43" s="293"/>
      <c r="V43" s="293"/>
      <c r="W43" s="293"/>
      <c r="X43" s="293"/>
      <c r="Y43" s="293"/>
      <c r="Z43" s="293"/>
      <c r="AA43" s="293"/>
      <c r="AB43" s="293"/>
      <c r="AC43" s="293"/>
      <c r="AD43" s="293"/>
      <c r="AE43" s="293"/>
      <c r="AF43" s="293"/>
      <c r="AG43" s="293"/>
      <c r="AH43" s="293"/>
      <c r="AI43" s="293"/>
      <c r="AJ43" s="293"/>
      <c r="AK43" s="293"/>
      <c r="AL43" s="293"/>
      <c r="AM43" s="293"/>
      <c r="AN43" s="293"/>
      <c r="AO43" s="293"/>
      <c r="AP43" s="348"/>
      <c r="AQ43" s="318"/>
      <c r="AR43" s="293"/>
      <c r="AS43" s="341"/>
    </row>
    <row r="44" spans="1:46">
      <c r="A44" s="297"/>
      <c r="B44" s="293"/>
      <c r="C44" s="293"/>
      <c r="D44" s="293"/>
      <c r="E44" s="293"/>
      <c r="F44" s="293"/>
      <c r="G44" s="293"/>
      <c r="H44" s="293"/>
      <c r="I44" s="293"/>
      <c r="J44" s="293"/>
      <c r="K44" s="293"/>
      <c r="L44" s="293"/>
      <c r="M44" s="293"/>
      <c r="N44" s="293"/>
      <c r="O44" s="293"/>
      <c r="P44" s="293"/>
      <c r="Q44" s="293"/>
      <c r="R44" s="293"/>
      <c r="S44" s="293"/>
      <c r="T44" s="293"/>
      <c r="U44" s="293"/>
      <c r="V44" s="293"/>
      <c r="W44" s="293"/>
      <c r="X44" s="293"/>
      <c r="Y44" s="293"/>
      <c r="Z44" s="293"/>
      <c r="AA44" s="293"/>
      <c r="AB44" s="293"/>
      <c r="AC44" s="293"/>
      <c r="AD44" s="293"/>
      <c r="AE44" s="293"/>
      <c r="AF44" s="293"/>
      <c r="AG44" s="293"/>
      <c r="AH44" s="293"/>
      <c r="AI44" s="293"/>
      <c r="AJ44" s="293"/>
      <c r="AK44" s="293"/>
      <c r="AL44" s="293"/>
      <c r="AM44" s="293"/>
      <c r="AN44" s="293"/>
      <c r="AO44" s="293"/>
      <c r="AP44" s="293"/>
      <c r="AQ44" s="318"/>
      <c r="AR44" s="293"/>
    </row>
    <row r="45" spans="1:46">
      <c r="A45" s="295"/>
      <c r="B45" s="295"/>
      <c r="C45" s="295"/>
      <c r="D45" s="295"/>
      <c r="E45" s="295"/>
      <c r="F45" s="295"/>
      <c r="G45" s="295"/>
      <c r="H45" s="295"/>
      <c r="I45" s="295"/>
      <c r="J45" s="295"/>
      <c r="K45" s="295"/>
      <c r="L45" s="295"/>
      <c r="M45" s="295"/>
      <c r="N45" s="295"/>
      <c r="O45" s="295"/>
      <c r="P45" s="295"/>
      <c r="Q45" s="295"/>
      <c r="R45" s="295"/>
      <c r="S45" s="295"/>
      <c r="T45" s="295"/>
      <c r="U45" s="295"/>
      <c r="V45" s="295"/>
      <c r="W45" s="295"/>
      <c r="X45" s="295"/>
      <c r="Y45" s="295"/>
      <c r="Z45" s="295"/>
      <c r="AA45" s="295"/>
      <c r="AB45" s="295"/>
      <c r="AC45" s="295"/>
      <c r="AD45" s="295"/>
      <c r="AE45" s="295"/>
      <c r="AF45" s="295"/>
      <c r="AG45" s="295"/>
      <c r="AH45" s="295"/>
      <c r="AI45" s="295"/>
      <c r="AJ45" s="295"/>
      <c r="AK45" s="295"/>
      <c r="AL45" s="295"/>
      <c r="AM45" s="295"/>
      <c r="AN45" s="295"/>
      <c r="AO45" s="295"/>
      <c r="AP45" s="295"/>
      <c r="AQ45" s="349"/>
      <c r="AR45" s="295"/>
      <c r="AS45" s="295"/>
      <c r="AT45" s="293"/>
    </row>
    <row r="46" spans="1:46">
      <c r="A46" s="350"/>
      <c r="B46" s="350"/>
      <c r="C46" s="350"/>
      <c r="D46" s="350"/>
      <c r="E46" s="350"/>
      <c r="F46" s="350"/>
      <c r="G46" s="350"/>
      <c r="H46" s="350"/>
      <c r="I46" s="350"/>
      <c r="J46" s="350"/>
      <c r="K46" s="350"/>
      <c r="L46" s="350"/>
      <c r="M46" s="350"/>
      <c r="N46" s="350"/>
      <c r="O46" s="350"/>
      <c r="P46" s="350"/>
      <c r="Q46" s="350"/>
      <c r="R46" s="350"/>
      <c r="S46" s="350"/>
      <c r="T46" s="350"/>
      <c r="U46" s="350"/>
      <c r="V46" s="350"/>
      <c r="W46" s="350"/>
      <c r="X46" s="350"/>
      <c r="Y46" s="350"/>
      <c r="Z46" s="350"/>
      <c r="AA46" s="350"/>
      <c r="AB46" s="350"/>
      <c r="AC46" s="350"/>
      <c r="AD46" s="350"/>
      <c r="AE46" s="350"/>
      <c r="AF46" s="350"/>
      <c r="AG46" s="350"/>
      <c r="AH46" s="350"/>
      <c r="AI46" s="350"/>
      <c r="AJ46" s="350"/>
      <c r="AK46" s="350"/>
      <c r="AL46" s="350"/>
      <c r="AM46" s="350"/>
      <c r="AN46" s="350"/>
      <c r="AO46" s="350"/>
      <c r="AP46" s="350"/>
      <c r="AQ46" s="350"/>
      <c r="AR46" s="350"/>
      <c r="AS46" s="350"/>
      <c r="AT46" s="293"/>
    </row>
    <row r="47" spans="1:46" ht="17.25" customHeight="1">
      <c r="A47" s="351" t="s">
        <v>540</v>
      </c>
      <c r="B47" s="293"/>
      <c r="C47" s="293"/>
      <c r="D47" s="293"/>
      <c r="E47" s="293"/>
      <c r="F47" s="293"/>
      <c r="G47" s="293"/>
      <c r="H47" s="293"/>
      <c r="I47" s="293"/>
      <c r="J47" s="293"/>
      <c r="K47" s="293"/>
      <c r="L47" s="293"/>
      <c r="M47" s="293"/>
      <c r="N47" s="293"/>
      <c r="O47" s="293"/>
      <c r="P47" s="293"/>
      <c r="Q47" s="293"/>
      <c r="R47" s="293"/>
      <c r="S47" s="293"/>
      <c r="T47" s="293"/>
      <c r="U47" s="293"/>
      <c r="V47" s="293"/>
      <c r="W47" s="293"/>
      <c r="X47" s="293"/>
      <c r="Y47" s="293"/>
      <c r="Z47" s="293"/>
      <c r="AA47" s="293"/>
      <c r="AB47" s="293"/>
      <c r="AC47" s="293"/>
      <c r="AD47" s="293"/>
      <c r="AE47" s="293"/>
      <c r="AF47" s="293"/>
      <c r="AG47" s="293"/>
      <c r="AH47" s="293"/>
      <c r="AI47" s="293"/>
      <c r="AJ47" s="293"/>
      <c r="AK47" s="293"/>
      <c r="AL47" s="293"/>
      <c r="AM47" s="293"/>
      <c r="AN47" s="293"/>
      <c r="AO47" s="293"/>
      <c r="AP47" s="293"/>
      <c r="AQ47" s="293"/>
      <c r="AR47" s="293"/>
    </row>
    <row r="48" spans="1:46">
      <c r="A48" s="297"/>
      <c r="B48" s="293"/>
      <c r="C48" s="293"/>
      <c r="D48" s="293"/>
      <c r="E48" s="293"/>
      <c r="F48" s="293"/>
      <c r="G48" s="293"/>
      <c r="H48" s="293"/>
      <c r="I48" s="293"/>
      <c r="J48" s="293"/>
      <c r="K48" s="293"/>
      <c r="L48" s="293"/>
      <c r="M48" s="293"/>
      <c r="N48" s="293"/>
      <c r="O48" s="293"/>
      <c r="P48" s="293"/>
      <c r="Q48" s="293"/>
      <c r="R48" s="293"/>
      <c r="S48" s="293"/>
      <c r="T48" s="293"/>
      <c r="U48" s="293"/>
      <c r="V48" s="293"/>
      <c r="W48" s="293"/>
      <c r="X48" s="293"/>
      <c r="Y48" s="293"/>
      <c r="Z48" s="293"/>
      <c r="AA48" s="293"/>
      <c r="AB48" s="293"/>
      <c r="AC48" s="293"/>
      <c r="AD48" s="293"/>
      <c r="AE48" s="293"/>
      <c r="AF48" s="293"/>
      <c r="AG48" s="293"/>
      <c r="AH48" s="293"/>
      <c r="AI48" s="293"/>
      <c r="AJ48" s="293"/>
      <c r="AK48" s="352" t="s">
        <v>541</v>
      </c>
      <c r="AL48" s="352"/>
      <c r="AM48" s="352"/>
      <c r="AN48" s="352"/>
      <c r="AO48" s="352"/>
      <c r="AP48" s="352"/>
      <c r="AQ48" s="353"/>
      <c r="AR48" s="352"/>
    </row>
    <row r="49" spans="1:44" ht="13.5" customHeight="1">
      <c r="A49" s="297"/>
      <c r="B49" s="293"/>
      <c r="C49" s="293"/>
      <c r="D49" s="293"/>
      <c r="E49" s="293"/>
      <c r="F49" s="293"/>
      <c r="G49" s="293"/>
      <c r="H49" s="293"/>
      <c r="I49" s="293"/>
      <c r="J49" s="293"/>
      <c r="K49" s="293"/>
      <c r="L49" s="293"/>
      <c r="M49" s="293"/>
      <c r="N49" s="293"/>
      <c r="O49" s="293"/>
      <c r="P49" s="293"/>
      <c r="Q49" s="293"/>
      <c r="R49" s="293"/>
      <c r="S49" s="293"/>
      <c r="T49" s="293"/>
      <c r="U49" s="293"/>
      <c r="V49" s="293"/>
      <c r="W49" s="293"/>
      <c r="X49" s="293"/>
      <c r="Y49" s="293"/>
      <c r="Z49" s="293"/>
      <c r="AA49" s="293"/>
      <c r="AB49" s="293"/>
      <c r="AC49" s="293"/>
      <c r="AD49" s="293"/>
      <c r="AE49" s="293"/>
      <c r="AF49" s="293"/>
      <c r="AG49" s="293"/>
      <c r="AH49" s="293"/>
      <c r="AI49" s="293"/>
      <c r="AJ49" s="293"/>
      <c r="AK49" s="354"/>
      <c r="AL49" s="355"/>
      <c r="AM49" s="1218" t="s">
        <v>507</v>
      </c>
      <c r="AN49" s="1220" t="s">
        <v>542</v>
      </c>
      <c r="AO49" s="1221"/>
      <c r="AP49" s="1221"/>
      <c r="AQ49" s="1221"/>
      <c r="AR49" s="1222"/>
    </row>
    <row r="50" spans="1:44">
      <c r="A50" s="297"/>
      <c r="B50" s="293"/>
      <c r="C50" s="293"/>
      <c r="D50" s="293"/>
      <c r="E50" s="293"/>
      <c r="F50" s="293"/>
      <c r="G50" s="293"/>
      <c r="H50" s="293"/>
      <c r="I50" s="293"/>
      <c r="J50" s="293"/>
      <c r="K50" s="293"/>
      <c r="L50" s="293"/>
      <c r="M50" s="293"/>
      <c r="N50" s="293"/>
      <c r="O50" s="293"/>
      <c r="P50" s="293"/>
      <c r="Q50" s="293"/>
      <c r="R50" s="293"/>
      <c r="S50" s="293"/>
      <c r="T50" s="293"/>
      <c r="U50" s="293"/>
      <c r="V50" s="293"/>
      <c r="W50" s="293"/>
      <c r="X50" s="293"/>
      <c r="Y50" s="293"/>
      <c r="Z50" s="293"/>
      <c r="AA50" s="293"/>
      <c r="AB50" s="293"/>
      <c r="AC50" s="293"/>
      <c r="AD50" s="293"/>
      <c r="AE50" s="293"/>
      <c r="AF50" s="293"/>
      <c r="AG50" s="293"/>
      <c r="AH50" s="293"/>
      <c r="AI50" s="293"/>
      <c r="AJ50" s="293"/>
      <c r="AK50" s="356"/>
      <c r="AL50" s="357"/>
      <c r="AM50" s="1219"/>
      <c r="AN50" s="358" t="s">
        <v>543</v>
      </c>
      <c r="AO50" s="359" t="s">
        <v>544</v>
      </c>
      <c r="AP50" s="360" t="s">
        <v>545</v>
      </c>
      <c r="AQ50" s="361" t="s">
        <v>546</v>
      </c>
      <c r="AR50" s="362" t="s">
        <v>547</v>
      </c>
    </row>
    <row r="51" spans="1:44">
      <c r="A51" s="297"/>
      <c r="B51" s="293"/>
      <c r="C51" s="293"/>
      <c r="D51" s="293"/>
      <c r="E51" s="293"/>
      <c r="F51" s="293"/>
      <c r="G51" s="293"/>
      <c r="H51" s="293"/>
      <c r="I51" s="293"/>
      <c r="J51" s="293"/>
      <c r="K51" s="293"/>
      <c r="L51" s="293"/>
      <c r="M51" s="293"/>
      <c r="N51" s="293"/>
      <c r="O51" s="293"/>
      <c r="P51" s="293"/>
      <c r="Q51" s="293"/>
      <c r="R51" s="293"/>
      <c r="S51" s="293"/>
      <c r="T51" s="293"/>
      <c r="U51" s="293"/>
      <c r="V51" s="293"/>
      <c r="W51" s="293"/>
      <c r="X51" s="293"/>
      <c r="Y51" s="293"/>
      <c r="Z51" s="293"/>
      <c r="AA51" s="293"/>
      <c r="AB51" s="293"/>
      <c r="AC51" s="293"/>
      <c r="AD51" s="293"/>
      <c r="AE51" s="293"/>
      <c r="AF51" s="293"/>
      <c r="AG51" s="293"/>
      <c r="AH51" s="293"/>
      <c r="AI51" s="293"/>
      <c r="AJ51" s="293"/>
      <c r="AK51" s="354" t="s">
        <v>548</v>
      </c>
      <c r="AL51" s="355"/>
      <c r="AM51" s="363">
        <v>3556335</v>
      </c>
      <c r="AN51" s="364">
        <v>94270</v>
      </c>
      <c r="AO51" s="365">
        <v>41.7</v>
      </c>
      <c r="AP51" s="366">
        <v>106614</v>
      </c>
      <c r="AQ51" s="367">
        <v>17.2</v>
      </c>
      <c r="AR51" s="368">
        <v>24.5</v>
      </c>
    </row>
    <row r="52" spans="1:44">
      <c r="A52" s="297"/>
      <c r="B52" s="293"/>
      <c r="C52" s="293"/>
      <c r="D52" s="293"/>
      <c r="E52" s="293"/>
      <c r="F52" s="293"/>
      <c r="G52" s="293"/>
      <c r="H52" s="293"/>
      <c r="I52" s="293"/>
      <c r="J52" s="293"/>
      <c r="K52" s="293"/>
      <c r="L52" s="293"/>
      <c r="M52" s="293"/>
      <c r="N52" s="293"/>
      <c r="O52" s="293"/>
      <c r="P52" s="293"/>
      <c r="Q52" s="293"/>
      <c r="R52" s="293"/>
      <c r="S52" s="293"/>
      <c r="T52" s="293"/>
      <c r="U52" s="293"/>
      <c r="V52" s="293"/>
      <c r="W52" s="293"/>
      <c r="X52" s="293"/>
      <c r="Y52" s="293"/>
      <c r="Z52" s="293"/>
      <c r="AA52" s="293"/>
      <c r="AB52" s="293"/>
      <c r="AC52" s="293"/>
      <c r="AD52" s="293"/>
      <c r="AE52" s="293"/>
      <c r="AF52" s="293"/>
      <c r="AG52" s="293"/>
      <c r="AH52" s="293"/>
      <c r="AI52" s="293"/>
      <c r="AJ52" s="293"/>
      <c r="AK52" s="369"/>
      <c r="AL52" s="370" t="s">
        <v>549</v>
      </c>
      <c r="AM52" s="371">
        <v>1707151</v>
      </c>
      <c r="AN52" s="372">
        <v>45253</v>
      </c>
      <c r="AO52" s="373">
        <v>90.3</v>
      </c>
      <c r="AP52" s="374">
        <v>45545</v>
      </c>
      <c r="AQ52" s="375">
        <v>20.7</v>
      </c>
      <c r="AR52" s="376">
        <v>69.599999999999994</v>
      </c>
    </row>
    <row r="53" spans="1:44">
      <c r="A53" s="297"/>
      <c r="B53" s="293"/>
      <c r="C53" s="293"/>
      <c r="D53" s="293"/>
      <c r="E53" s="293"/>
      <c r="F53" s="293"/>
      <c r="G53" s="293"/>
      <c r="H53" s="293"/>
      <c r="I53" s="293"/>
      <c r="J53" s="293"/>
      <c r="K53" s="293"/>
      <c r="L53" s="293"/>
      <c r="M53" s="293"/>
      <c r="N53" s="293"/>
      <c r="O53" s="293"/>
      <c r="P53" s="293"/>
      <c r="Q53" s="293"/>
      <c r="R53" s="293"/>
      <c r="S53" s="293"/>
      <c r="T53" s="293"/>
      <c r="U53" s="293"/>
      <c r="V53" s="293"/>
      <c r="W53" s="293"/>
      <c r="X53" s="293"/>
      <c r="Y53" s="293"/>
      <c r="Z53" s="293"/>
      <c r="AA53" s="293"/>
      <c r="AB53" s="293"/>
      <c r="AC53" s="293"/>
      <c r="AD53" s="293"/>
      <c r="AE53" s="293"/>
      <c r="AF53" s="293"/>
      <c r="AG53" s="293"/>
      <c r="AH53" s="293"/>
      <c r="AI53" s="293"/>
      <c r="AJ53" s="293"/>
      <c r="AK53" s="354" t="s">
        <v>550</v>
      </c>
      <c r="AL53" s="355"/>
      <c r="AM53" s="363">
        <v>1947875</v>
      </c>
      <c r="AN53" s="364">
        <v>52357</v>
      </c>
      <c r="AO53" s="365">
        <v>-44.5</v>
      </c>
      <c r="AP53" s="366">
        <v>85459</v>
      </c>
      <c r="AQ53" s="367">
        <v>-19.8</v>
      </c>
      <c r="AR53" s="368">
        <v>-24.7</v>
      </c>
    </row>
    <row r="54" spans="1:44">
      <c r="A54" s="297"/>
      <c r="B54" s="293"/>
      <c r="C54" s="293"/>
      <c r="D54" s="293"/>
      <c r="E54" s="293"/>
      <c r="F54" s="293"/>
      <c r="G54" s="293"/>
      <c r="H54" s="293"/>
      <c r="I54" s="293"/>
      <c r="J54" s="293"/>
      <c r="K54" s="293"/>
      <c r="L54" s="293"/>
      <c r="M54" s="293"/>
      <c r="N54" s="293"/>
      <c r="O54" s="293"/>
      <c r="P54" s="293"/>
      <c r="Q54" s="293"/>
      <c r="R54" s="293"/>
      <c r="S54" s="293"/>
      <c r="T54" s="293"/>
      <c r="U54" s="293"/>
      <c r="V54" s="293"/>
      <c r="W54" s="293"/>
      <c r="X54" s="293"/>
      <c r="Y54" s="293"/>
      <c r="Z54" s="293"/>
      <c r="AA54" s="293"/>
      <c r="AB54" s="293"/>
      <c r="AC54" s="293"/>
      <c r="AD54" s="293"/>
      <c r="AE54" s="293"/>
      <c r="AF54" s="293"/>
      <c r="AG54" s="293"/>
      <c r="AH54" s="293"/>
      <c r="AI54" s="293"/>
      <c r="AJ54" s="293"/>
      <c r="AK54" s="369"/>
      <c r="AL54" s="370" t="s">
        <v>549</v>
      </c>
      <c r="AM54" s="371">
        <v>1512261</v>
      </c>
      <c r="AN54" s="372">
        <v>40648</v>
      </c>
      <c r="AO54" s="373">
        <v>-10.199999999999999</v>
      </c>
      <c r="AP54" s="374">
        <v>44378</v>
      </c>
      <c r="AQ54" s="375">
        <v>-2.6</v>
      </c>
      <c r="AR54" s="376">
        <v>-7.6</v>
      </c>
    </row>
    <row r="55" spans="1:44">
      <c r="A55" s="297"/>
      <c r="B55" s="293"/>
      <c r="C55" s="293"/>
      <c r="D55" s="293"/>
      <c r="E55" s="293"/>
      <c r="F55" s="293"/>
      <c r="G55" s="293"/>
      <c r="H55" s="293"/>
      <c r="I55" s="293"/>
      <c r="J55" s="293"/>
      <c r="K55" s="293"/>
      <c r="L55" s="293"/>
      <c r="M55" s="293"/>
      <c r="N55" s="293"/>
      <c r="O55" s="293"/>
      <c r="P55" s="293"/>
      <c r="Q55" s="293"/>
      <c r="R55" s="293"/>
      <c r="S55" s="293"/>
      <c r="T55" s="293"/>
      <c r="U55" s="293"/>
      <c r="V55" s="293"/>
      <c r="W55" s="293"/>
      <c r="X55" s="293"/>
      <c r="Y55" s="293"/>
      <c r="Z55" s="293"/>
      <c r="AA55" s="293"/>
      <c r="AB55" s="293"/>
      <c r="AC55" s="293"/>
      <c r="AD55" s="293"/>
      <c r="AE55" s="293"/>
      <c r="AF55" s="293"/>
      <c r="AG55" s="293"/>
      <c r="AH55" s="293"/>
      <c r="AI55" s="293"/>
      <c r="AJ55" s="293"/>
      <c r="AK55" s="354" t="s">
        <v>551</v>
      </c>
      <c r="AL55" s="355"/>
      <c r="AM55" s="363">
        <v>1995677</v>
      </c>
      <c r="AN55" s="364">
        <v>54283</v>
      </c>
      <c r="AO55" s="365">
        <v>3.7</v>
      </c>
      <c r="AP55" s="366">
        <v>83280</v>
      </c>
      <c r="AQ55" s="367">
        <v>-2.5</v>
      </c>
      <c r="AR55" s="368">
        <v>6.2</v>
      </c>
    </row>
    <row r="56" spans="1:44">
      <c r="A56" s="297"/>
      <c r="B56" s="293"/>
      <c r="C56" s="293"/>
      <c r="D56" s="293"/>
      <c r="E56" s="293"/>
      <c r="F56" s="293"/>
      <c r="G56" s="293"/>
      <c r="H56" s="293"/>
      <c r="I56" s="293"/>
      <c r="J56" s="293"/>
      <c r="K56" s="293"/>
      <c r="L56" s="293"/>
      <c r="M56" s="293"/>
      <c r="N56" s="293"/>
      <c r="O56" s="293"/>
      <c r="P56" s="293"/>
      <c r="Q56" s="293"/>
      <c r="R56" s="293"/>
      <c r="S56" s="293"/>
      <c r="T56" s="293"/>
      <c r="U56" s="293"/>
      <c r="V56" s="293"/>
      <c r="W56" s="293"/>
      <c r="X56" s="293"/>
      <c r="Y56" s="293"/>
      <c r="Z56" s="293"/>
      <c r="AA56" s="293"/>
      <c r="AB56" s="293"/>
      <c r="AC56" s="293"/>
      <c r="AD56" s="293"/>
      <c r="AE56" s="293"/>
      <c r="AF56" s="293"/>
      <c r="AG56" s="293"/>
      <c r="AH56" s="293"/>
      <c r="AI56" s="293"/>
      <c r="AJ56" s="293"/>
      <c r="AK56" s="369"/>
      <c r="AL56" s="370" t="s">
        <v>549</v>
      </c>
      <c r="AM56" s="371">
        <v>1717281</v>
      </c>
      <c r="AN56" s="372">
        <v>46711</v>
      </c>
      <c r="AO56" s="373">
        <v>14.9</v>
      </c>
      <c r="AP56" s="374">
        <v>43123</v>
      </c>
      <c r="AQ56" s="375">
        <v>-2.8</v>
      </c>
      <c r="AR56" s="376">
        <v>17.7</v>
      </c>
    </row>
    <row r="57" spans="1:44">
      <c r="A57" s="297"/>
      <c r="B57" s="293"/>
      <c r="C57" s="293"/>
      <c r="D57" s="293"/>
      <c r="E57" s="293"/>
      <c r="F57" s="293"/>
      <c r="G57" s="293"/>
      <c r="H57" s="293"/>
      <c r="I57" s="293"/>
      <c r="J57" s="293"/>
      <c r="K57" s="293"/>
      <c r="L57" s="293"/>
      <c r="M57" s="293"/>
      <c r="N57" s="293"/>
      <c r="O57" s="293"/>
      <c r="P57" s="293"/>
      <c r="Q57" s="293"/>
      <c r="R57" s="293"/>
      <c r="S57" s="293"/>
      <c r="T57" s="293"/>
      <c r="U57" s="293"/>
      <c r="V57" s="293"/>
      <c r="W57" s="293"/>
      <c r="X57" s="293"/>
      <c r="Y57" s="293"/>
      <c r="Z57" s="293"/>
      <c r="AA57" s="293"/>
      <c r="AB57" s="293"/>
      <c r="AC57" s="293"/>
      <c r="AD57" s="293"/>
      <c r="AE57" s="293"/>
      <c r="AF57" s="293"/>
      <c r="AG57" s="293"/>
      <c r="AH57" s="293"/>
      <c r="AI57" s="293"/>
      <c r="AJ57" s="293"/>
      <c r="AK57" s="354" t="s">
        <v>552</v>
      </c>
      <c r="AL57" s="355"/>
      <c r="AM57" s="363">
        <v>1587417</v>
      </c>
      <c r="AN57" s="364">
        <v>43674</v>
      </c>
      <c r="AO57" s="365">
        <v>-19.5</v>
      </c>
      <c r="AP57" s="366">
        <v>88968</v>
      </c>
      <c r="AQ57" s="367">
        <v>6.8</v>
      </c>
      <c r="AR57" s="368">
        <v>-26.3</v>
      </c>
    </row>
    <row r="58" spans="1:44">
      <c r="A58" s="297"/>
      <c r="B58" s="293"/>
      <c r="C58" s="293"/>
      <c r="D58" s="293"/>
      <c r="E58" s="293"/>
      <c r="F58" s="293"/>
      <c r="G58" s="293"/>
      <c r="H58" s="293"/>
      <c r="I58" s="293"/>
      <c r="J58" s="293"/>
      <c r="K58" s="293"/>
      <c r="L58" s="293"/>
      <c r="M58" s="293"/>
      <c r="N58" s="293"/>
      <c r="O58" s="293"/>
      <c r="P58" s="293"/>
      <c r="Q58" s="293"/>
      <c r="R58" s="293"/>
      <c r="S58" s="293"/>
      <c r="T58" s="293"/>
      <c r="U58" s="293"/>
      <c r="V58" s="293"/>
      <c r="W58" s="293"/>
      <c r="X58" s="293"/>
      <c r="Y58" s="293"/>
      <c r="Z58" s="293"/>
      <c r="AA58" s="293"/>
      <c r="AB58" s="293"/>
      <c r="AC58" s="293"/>
      <c r="AD58" s="293"/>
      <c r="AE58" s="293"/>
      <c r="AF58" s="293"/>
      <c r="AG58" s="293"/>
      <c r="AH58" s="293"/>
      <c r="AI58" s="293"/>
      <c r="AJ58" s="293"/>
      <c r="AK58" s="369"/>
      <c r="AL58" s="370" t="s">
        <v>549</v>
      </c>
      <c r="AM58" s="371">
        <v>770662</v>
      </c>
      <c r="AN58" s="372">
        <v>21203</v>
      </c>
      <c r="AO58" s="373">
        <v>-54.6</v>
      </c>
      <c r="AP58" s="374">
        <v>45482</v>
      </c>
      <c r="AQ58" s="375">
        <v>5.5</v>
      </c>
      <c r="AR58" s="376">
        <v>-60.1</v>
      </c>
    </row>
    <row r="59" spans="1:44">
      <c r="A59" s="297"/>
      <c r="B59" s="293"/>
      <c r="C59" s="293"/>
      <c r="D59" s="293"/>
      <c r="E59" s="293"/>
      <c r="F59" s="293"/>
      <c r="G59" s="293"/>
      <c r="H59" s="293"/>
      <c r="I59" s="293"/>
      <c r="J59" s="293"/>
      <c r="K59" s="293"/>
      <c r="L59" s="293"/>
      <c r="M59" s="293"/>
      <c r="N59" s="293"/>
      <c r="O59" s="293"/>
      <c r="P59" s="293"/>
      <c r="Q59" s="293"/>
      <c r="R59" s="293"/>
      <c r="S59" s="293"/>
      <c r="T59" s="293"/>
      <c r="U59" s="293"/>
      <c r="V59" s="293"/>
      <c r="W59" s="293"/>
      <c r="X59" s="293"/>
      <c r="Y59" s="293"/>
      <c r="Z59" s="293"/>
      <c r="AA59" s="293"/>
      <c r="AB59" s="293"/>
      <c r="AC59" s="293"/>
      <c r="AD59" s="293"/>
      <c r="AE59" s="293"/>
      <c r="AF59" s="293"/>
      <c r="AG59" s="293"/>
      <c r="AH59" s="293"/>
      <c r="AI59" s="293"/>
      <c r="AJ59" s="293"/>
      <c r="AK59" s="354" t="s">
        <v>553</v>
      </c>
      <c r="AL59" s="355"/>
      <c r="AM59" s="363">
        <v>1305010</v>
      </c>
      <c r="AN59" s="364">
        <v>36403</v>
      </c>
      <c r="AO59" s="365">
        <v>-16.600000000000001</v>
      </c>
      <c r="AP59" s="366">
        <v>85173</v>
      </c>
      <c r="AQ59" s="367">
        <v>-4.3</v>
      </c>
      <c r="AR59" s="368">
        <v>-12.3</v>
      </c>
    </row>
    <row r="60" spans="1:44">
      <c r="A60" s="297"/>
      <c r="B60" s="293"/>
      <c r="C60" s="293"/>
      <c r="D60" s="293"/>
      <c r="E60" s="293"/>
      <c r="F60" s="293"/>
      <c r="G60" s="293"/>
      <c r="H60" s="293"/>
      <c r="I60" s="293"/>
      <c r="J60" s="293"/>
      <c r="K60" s="293"/>
      <c r="L60" s="293"/>
      <c r="M60" s="293"/>
      <c r="N60" s="293"/>
      <c r="O60" s="293"/>
      <c r="P60" s="293"/>
      <c r="Q60" s="293"/>
      <c r="R60" s="293"/>
      <c r="S60" s="293"/>
      <c r="T60" s="293"/>
      <c r="U60" s="293"/>
      <c r="V60" s="293"/>
      <c r="W60" s="293"/>
      <c r="X60" s="293"/>
      <c r="Y60" s="293"/>
      <c r="Z60" s="293"/>
      <c r="AA60" s="293"/>
      <c r="AB60" s="293"/>
      <c r="AC60" s="293"/>
      <c r="AD60" s="293"/>
      <c r="AE60" s="293"/>
      <c r="AF60" s="293"/>
      <c r="AG60" s="293"/>
      <c r="AH60" s="293"/>
      <c r="AI60" s="293"/>
      <c r="AJ60" s="293"/>
      <c r="AK60" s="369"/>
      <c r="AL60" s="370" t="s">
        <v>549</v>
      </c>
      <c r="AM60" s="371">
        <v>659747</v>
      </c>
      <c r="AN60" s="372">
        <v>18403</v>
      </c>
      <c r="AO60" s="373">
        <v>-13.2</v>
      </c>
      <c r="AP60" s="374">
        <v>43913</v>
      </c>
      <c r="AQ60" s="375">
        <v>-3.4</v>
      </c>
      <c r="AR60" s="376">
        <v>-9.8000000000000007</v>
      </c>
    </row>
    <row r="61" spans="1:44">
      <c r="A61" s="297"/>
      <c r="B61" s="293"/>
      <c r="C61" s="293"/>
      <c r="D61" s="293"/>
      <c r="E61" s="293"/>
      <c r="F61" s="293"/>
      <c r="G61" s="293"/>
      <c r="H61" s="293"/>
      <c r="I61" s="293"/>
      <c r="J61" s="293"/>
      <c r="K61" s="293"/>
      <c r="L61" s="293"/>
      <c r="M61" s="293"/>
      <c r="N61" s="293"/>
      <c r="O61" s="293"/>
      <c r="P61" s="293"/>
      <c r="Q61" s="293"/>
      <c r="R61" s="293"/>
      <c r="S61" s="293"/>
      <c r="T61" s="293"/>
      <c r="U61" s="293"/>
      <c r="V61" s="293"/>
      <c r="W61" s="293"/>
      <c r="X61" s="293"/>
      <c r="Y61" s="293"/>
      <c r="Z61" s="293"/>
      <c r="AA61" s="293"/>
      <c r="AB61" s="293"/>
      <c r="AC61" s="293"/>
      <c r="AD61" s="293"/>
      <c r="AE61" s="293"/>
      <c r="AF61" s="293"/>
      <c r="AG61" s="293"/>
      <c r="AH61" s="293"/>
      <c r="AI61" s="293"/>
      <c r="AJ61" s="293"/>
      <c r="AK61" s="354" t="s">
        <v>554</v>
      </c>
      <c r="AL61" s="377"/>
      <c r="AM61" s="378">
        <v>2078463</v>
      </c>
      <c r="AN61" s="379">
        <v>56197</v>
      </c>
      <c r="AO61" s="380">
        <v>-7</v>
      </c>
      <c r="AP61" s="381">
        <v>89899</v>
      </c>
      <c r="AQ61" s="382">
        <v>-0.5</v>
      </c>
      <c r="AR61" s="368">
        <v>-6.5</v>
      </c>
    </row>
    <row r="62" spans="1:44">
      <c r="A62" s="297"/>
      <c r="B62" s="293"/>
      <c r="C62" s="293"/>
      <c r="D62" s="293"/>
      <c r="E62" s="293"/>
      <c r="F62" s="293"/>
      <c r="G62" s="293"/>
      <c r="H62" s="293"/>
      <c r="I62" s="293"/>
      <c r="J62" s="293"/>
      <c r="K62" s="293"/>
      <c r="L62" s="293"/>
      <c r="M62" s="293"/>
      <c r="N62" s="293"/>
      <c r="O62" s="293"/>
      <c r="P62" s="293"/>
      <c r="Q62" s="293"/>
      <c r="R62" s="293"/>
      <c r="S62" s="293"/>
      <c r="T62" s="293"/>
      <c r="U62" s="293"/>
      <c r="V62" s="293"/>
      <c r="W62" s="293"/>
      <c r="X62" s="293"/>
      <c r="Y62" s="293"/>
      <c r="Z62" s="293"/>
      <c r="AA62" s="293"/>
      <c r="AB62" s="293"/>
      <c r="AC62" s="293"/>
      <c r="AD62" s="293"/>
      <c r="AE62" s="293"/>
      <c r="AF62" s="293"/>
      <c r="AG62" s="293"/>
      <c r="AH62" s="293"/>
      <c r="AI62" s="293"/>
      <c r="AJ62" s="293"/>
      <c r="AK62" s="369"/>
      <c r="AL62" s="370" t="s">
        <v>549</v>
      </c>
      <c r="AM62" s="371">
        <v>1273420</v>
      </c>
      <c r="AN62" s="372">
        <v>34444</v>
      </c>
      <c r="AO62" s="373">
        <v>5.4</v>
      </c>
      <c r="AP62" s="374">
        <v>44488</v>
      </c>
      <c r="AQ62" s="375">
        <v>3.5</v>
      </c>
      <c r="AR62" s="376">
        <v>1.9</v>
      </c>
    </row>
    <row r="63" spans="1:44">
      <c r="A63" s="297"/>
      <c r="B63" s="293"/>
      <c r="C63" s="293"/>
      <c r="D63" s="293"/>
      <c r="E63" s="293"/>
      <c r="F63" s="293"/>
      <c r="G63" s="293"/>
      <c r="H63" s="293"/>
      <c r="I63" s="293"/>
      <c r="J63" s="293"/>
      <c r="K63" s="293"/>
      <c r="L63" s="293"/>
      <c r="M63" s="293"/>
      <c r="N63" s="293"/>
      <c r="O63" s="293"/>
      <c r="P63" s="293"/>
      <c r="Q63" s="293"/>
      <c r="R63" s="293"/>
      <c r="S63" s="293"/>
      <c r="T63" s="293"/>
      <c r="U63" s="293"/>
      <c r="V63" s="293"/>
      <c r="W63" s="293"/>
      <c r="X63" s="293"/>
      <c r="Y63" s="293"/>
      <c r="Z63" s="293"/>
      <c r="AA63" s="293"/>
      <c r="AB63" s="293"/>
      <c r="AC63" s="293"/>
      <c r="AD63" s="293"/>
      <c r="AE63" s="293"/>
      <c r="AF63" s="293"/>
      <c r="AG63" s="293"/>
      <c r="AH63" s="293"/>
      <c r="AI63" s="293"/>
      <c r="AJ63" s="293"/>
      <c r="AK63" s="293"/>
      <c r="AL63" s="293"/>
      <c r="AM63" s="293"/>
      <c r="AN63" s="293"/>
      <c r="AO63" s="293"/>
      <c r="AP63" s="293"/>
      <c r="AQ63" s="293"/>
      <c r="AR63" s="293"/>
    </row>
    <row r="64" spans="1:44">
      <c r="A64" s="297"/>
      <c r="B64" s="293"/>
      <c r="C64" s="293"/>
      <c r="D64" s="293"/>
      <c r="E64" s="293"/>
      <c r="F64" s="293"/>
      <c r="G64" s="293"/>
      <c r="H64" s="293"/>
      <c r="I64" s="293"/>
      <c r="J64" s="293"/>
      <c r="K64" s="293"/>
      <c r="L64" s="293"/>
      <c r="M64" s="293"/>
      <c r="N64" s="293"/>
      <c r="O64" s="293"/>
      <c r="P64" s="293"/>
      <c r="Q64" s="293"/>
      <c r="R64" s="293"/>
      <c r="S64" s="293"/>
      <c r="T64" s="293"/>
      <c r="U64" s="293"/>
      <c r="V64" s="293"/>
      <c r="W64" s="293"/>
      <c r="X64" s="293"/>
      <c r="Y64" s="293"/>
      <c r="Z64" s="293"/>
      <c r="AA64" s="293"/>
      <c r="AB64" s="293"/>
      <c r="AC64" s="293"/>
      <c r="AD64" s="293"/>
      <c r="AE64" s="293"/>
      <c r="AF64" s="293"/>
      <c r="AG64" s="293"/>
      <c r="AH64" s="293"/>
      <c r="AI64" s="293"/>
      <c r="AJ64" s="293"/>
      <c r="AK64" s="293"/>
      <c r="AL64" s="293"/>
      <c r="AM64" s="293"/>
      <c r="AN64" s="293"/>
      <c r="AO64" s="293"/>
      <c r="AP64" s="293"/>
      <c r="AQ64" s="293"/>
      <c r="AR64" s="293"/>
    </row>
    <row r="65" spans="1:46">
      <c r="A65" s="297"/>
      <c r="B65" s="293"/>
      <c r="C65" s="293"/>
      <c r="D65" s="293"/>
      <c r="E65" s="293"/>
      <c r="F65" s="293"/>
      <c r="G65" s="293"/>
      <c r="H65" s="293"/>
      <c r="I65" s="293"/>
      <c r="J65" s="293"/>
      <c r="K65" s="293"/>
      <c r="L65" s="293"/>
      <c r="M65" s="293"/>
      <c r="N65" s="293"/>
      <c r="O65" s="293"/>
      <c r="P65" s="293"/>
      <c r="Q65" s="293"/>
      <c r="R65" s="293"/>
      <c r="S65" s="293"/>
      <c r="T65" s="293"/>
      <c r="U65" s="293"/>
      <c r="V65" s="293"/>
      <c r="W65" s="293"/>
      <c r="X65" s="293"/>
      <c r="Y65" s="293"/>
      <c r="Z65" s="293"/>
      <c r="AA65" s="293"/>
      <c r="AB65" s="293"/>
      <c r="AC65" s="293"/>
      <c r="AD65" s="293"/>
      <c r="AE65" s="293"/>
      <c r="AF65" s="293"/>
      <c r="AG65" s="293"/>
      <c r="AH65" s="293"/>
      <c r="AI65" s="293"/>
      <c r="AJ65" s="293"/>
      <c r="AK65" s="293"/>
      <c r="AL65" s="293"/>
      <c r="AM65" s="293"/>
      <c r="AN65" s="293"/>
      <c r="AO65" s="293"/>
      <c r="AP65" s="293"/>
      <c r="AQ65" s="293"/>
      <c r="AR65" s="293"/>
    </row>
    <row r="66" spans="1:46">
      <c r="A66" s="383"/>
      <c r="B66" s="350"/>
      <c r="C66" s="350"/>
      <c r="D66" s="350"/>
      <c r="E66" s="350"/>
      <c r="F66" s="350"/>
      <c r="G66" s="350"/>
      <c r="H66" s="350"/>
      <c r="I66" s="350"/>
      <c r="J66" s="350"/>
      <c r="K66" s="350"/>
      <c r="L66" s="350"/>
      <c r="M66" s="350"/>
      <c r="N66" s="350"/>
      <c r="O66" s="350"/>
      <c r="P66" s="350"/>
      <c r="Q66" s="350"/>
      <c r="R66" s="350"/>
      <c r="S66" s="350"/>
      <c r="T66" s="350"/>
      <c r="U66" s="350"/>
      <c r="V66" s="350"/>
      <c r="W66" s="350"/>
      <c r="X66" s="350"/>
      <c r="Y66" s="350"/>
      <c r="Z66" s="350"/>
      <c r="AA66" s="350"/>
      <c r="AB66" s="350"/>
      <c r="AC66" s="350"/>
      <c r="AD66" s="350"/>
      <c r="AE66" s="350"/>
      <c r="AF66" s="350"/>
      <c r="AG66" s="350"/>
      <c r="AH66" s="350"/>
      <c r="AI66" s="350"/>
      <c r="AJ66" s="350"/>
      <c r="AK66" s="350"/>
      <c r="AL66" s="350"/>
      <c r="AM66" s="350"/>
      <c r="AN66" s="350"/>
      <c r="AO66" s="350"/>
      <c r="AP66" s="350"/>
      <c r="AQ66" s="350"/>
      <c r="AR66" s="350"/>
      <c r="AS66" s="384"/>
    </row>
    <row r="67" spans="1:46" ht="13.5" hidden="1" customHeight="1">
      <c r="AK67" s="293"/>
      <c r="AL67" s="293"/>
      <c r="AM67" s="293"/>
      <c r="AN67" s="293"/>
      <c r="AO67" s="293"/>
      <c r="AP67" s="293"/>
      <c r="AQ67" s="293"/>
      <c r="AR67" s="293"/>
      <c r="AS67" s="293"/>
      <c r="AT67" s="293"/>
    </row>
    <row r="68" spans="1:46" ht="13.5" hidden="1" customHeight="1">
      <c r="AK68" s="293"/>
      <c r="AL68" s="293"/>
      <c r="AM68" s="293"/>
      <c r="AN68" s="293"/>
      <c r="AO68" s="293"/>
      <c r="AP68" s="293"/>
      <c r="AQ68" s="293"/>
      <c r="AR68" s="293"/>
    </row>
    <row r="69" spans="1:46" ht="13.5" hidden="1" customHeight="1">
      <c r="AK69" s="293"/>
      <c r="AL69" s="293"/>
      <c r="AM69" s="293"/>
      <c r="AN69" s="293"/>
      <c r="AO69" s="293"/>
      <c r="AP69" s="293"/>
      <c r="AQ69" s="293"/>
      <c r="AR69" s="293"/>
    </row>
    <row r="70" spans="1:46" hidden="1">
      <c r="AK70" s="293"/>
      <c r="AL70" s="293"/>
      <c r="AM70" s="293"/>
      <c r="AN70" s="293"/>
      <c r="AO70" s="293"/>
      <c r="AP70" s="293"/>
      <c r="AQ70" s="293"/>
      <c r="AR70" s="293"/>
    </row>
    <row r="71" spans="1:46" hidden="1">
      <c r="AK71" s="293"/>
      <c r="AL71" s="293"/>
      <c r="AM71" s="293"/>
      <c r="AN71" s="293"/>
      <c r="AO71" s="293"/>
      <c r="AP71" s="293"/>
      <c r="AQ71" s="293"/>
      <c r="AR71" s="293"/>
    </row>
    <row r="72" spans="1:46" hidden="1">
      <c r="AK72" s="293"/>
      <c r="AL72" s="293"/>
      <c r="AM72" s="293"/>
      <c r="AN72" s="293"/>
      <c r="AO72" s="293"/>
      <c r="AP72" s="293"/>
      <c r="AQ72" s="293"/>
      <c r="AR72" s="293"/>
    </row>
    <row r="73" spans="1:46" hidden="1">
      <c r="AK73" s="293"/>
      <c r="AL73" s="293"/>
      <c r="AM73" s="293"/>
      <c r="AN73" s="293"/>
      <c r="AO73" s="293"/>
      <c r="AP73" s="293"/>
      <c r="AQ73" s="293"/>
      <c r="AR73" s="293"/>
    </row>
    <row r="74" spans="1:46" hidden="1"/>
  </sheetData>
  <sheetProtection algorithmName="SHA-512" hashValue="uUnVY5+K/pKQ4ygXiWYvzI49Q43E8iR+S1yV2Aw8ToletIE0/5XSFkUobnbU1to/o0Rcv1Fm8T+eig5qfDezsw==" saltValue="6YyAwUHMhrSs7+oRVHdOg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K22:AN22"/>
    <mergeCell ref="AO7:AO8"/>
    <mergeCell ref="AK9:AN9"/>
    <mergeCell ref="AK10:AN10"/>
    <mergeCell ref="AK11:AN11"/>
    <mergeCell ref="AK12:AN12"/>
    <mergeCell ref="AK13:AN13"/>
    <mergeCell ref="AK14:AN14"/>
    <mergeCell ref="AK15:AN15"/>
    <mergeCell ref="AK16:AN16"/>
    <mergeCell ref="AK17:AN17"/>
    <mergeCell ref="AK21:AN21"/>
  </mergeCells>
  <phoneticPr fontId="2"/>
  <printOptions horizontalCentered="1"/>
  <pageMargins left="0.39370078740157483" right="0.19685039370078741" top="0.39370078740157483" bottom="0.31496062992125984" header="0.51181102362204722" footer="0"/>
  <pageSetup paperSize="9" scale="60" orientation="landscape" horizontalDpi="4294967293"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32"/>
  <sheetViews>
    <sheetView showGridLines="0" zoomScaleNormal="100" zoomScaleSheetLayoutView="55" workbookViewId="0"/>
  </sheetViews>
  <sheetFormatPr defaultColWidth="0" defaultRowHeight="13.5" customHeight="1" zeroHeight="1"/>
  <cols>
    <col min="1" max="125" width="2.5" style="291" customWidth="1"/>
    <col min="126" max="16384" width="9" style="290" hidden="1"/>
  </cols>
  <sheetData>
    <row r="1" spans="2:125" ht="13.5" customHeight="1">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c r="DQ1" s="290"/>
      <c r="DR1" s="290"/>
      <c r="DS1" s="290"/>
      <c r="DT1" s="290"/>
      <c r="DU1" s="290"/>
    </row>
    <row r="2" spans="2:125">
      <c r="B2" s="290"/>
      <c r="DG2" s="290"/>
    </row>
    <row r="3" spans="2:125">
      <c r="C3" s="290"/>
      <c r="D3" s="290"/>
      <c r="E3" s="290"/>
      <c r="F3" s="290"/>
      <c r="G3" s="290"/>
      <c r="H3" s="290"/>
      <c r="I3" s="290"/>
      <c r="J3" s="290"/>
      <c r="K3" s="290"/>
      <c r="L3" s="290"/>
      <c r="M3" s="290"/>
      <c r="N3" s="290"/>
      <c r="O3" s="290"/>
      <c r="P3" s="290"/>
      <c r="Q3" s="290"/>
      <c r="R3" s="290"/>
      <c r="S3" s="290"/>
      <c r="T3" s="290"/>
      <c r="U3" s="290"/>
      <c r="V3" s="290"/>
      <c r="W3" s="290"/>
      <c r="X3" s="290"/>
      <c r="Y3" s="290"/>
      <c r="Z3" s="290"/>
      <c r="AA3" s="290"/>
      <c r="AB3" s="290"/>
      <c r="AC3" s="290"/>
      <c r="AD3" s="290"/>
      <c r="AE3" s="290"/>
      <c r="AF3" s="290"/>
      <c r="AG3" s="290"/>
      <c r="AH3" s="290"/>
      <c r="AI3" s="290"/>
      <c r="AJ3" s="290"/>
      <c r="AK3" s="290"/>
      <c r="AL3" s="290"/>
      <c r="AM3" s="290"/>
      <c r="AN3" s="290"/>
      <c r="AO3" s="290"/>
      <c r="AP3" s="290"/>
      <c r="AQ3" s="290"/>
      <c r="AR3" s="290"/>
      <c r="AS3" s="290"/>
      <c r="AT3" s="290"/>
      <c r="AU3" s="290"/>
      <c r="AV3" s="290"/>
      <c r="AW3" s="290"/>
      <c r="AX3" s="290"/>
      <c r="AY3" s="290"/>
      <c r="AZ3" s="290"/>
      <c r="BA3" s="290"/>
      <c r="BB3" s="290"/>
      <c r="BC3" s="290"/>
      <c r="BD3" s="290"/>
      <c r="BE3" s="290"/>
      <c r="BF3" s="290"/>
      <c r="BG3" s="290"/>
      <c r="BH3" s="290"/>
      <c r="BI3" s="290"/>
      <c r="BJ3" s="290"/>
      <c r="BK3" s="290"/>
      <c r="BL3" s="290"/>
      <c r="BM3" s="290"/>
      <c r="BN3" s="290"/>
      <c r="BO3" s="290"/>
      <c r="BP3" s="290"/>
      <c r="BQ3" s="290"/>
      <c r="BR3" s="290"/>
      <c r="BS3" s="290"/>
      <c r="BT3" s="290"/>
      <c r="BU3" s="290"/>
      <c r="BV3" s="290"/>
      <c r="BW3" s="290"/>
      <c r="BX3" s="290"/>
      <c r="BY3" s="290"/>
      <c r="BZ3" s="290"/>
      <c r="CA3" s="290"/>
      <c r="CB3" s="290"/>
      <c r="CC3" s="290"/>
      <c r="CD3" s="290"/>
      <c r="CE3" s="290"/>
      <c r="CF3" s="290"/>
      <c r="CG3" s="290"/>
      <c r="CH3" s="290"/>
      <c r="CI3" s="290"/>
      <c r="CJ3" s="290"/>
      <c r="CK3" s="290"/>
      <c r="CL3" s="290"/>
      <c r="CM3" s="290"/>
      <c r="CN3" s="290"/>
      <c r="CO3" s="290"/>
      <c r="CP3" s="290"/>
      <c r="CQ3" s="290"/>
      <c r="CR3" s="290"/>
      <c r="CS3" s="290"/>
      <c r="CT3" s="290"/>
      <c r="CU3" s="290"/>
      <c r="CV3" s="290"/>
      <c r="CW3" s="290"/>
      <c r="CX3" s="290"/>
      <c r="CY3" s="290"/>
      <c r="CZ3" s="290"/>
      <c r="DA3" s="290"/>
      <c r="DB3" s="290"/>
      <c r="DC3" s="290"/>
      <c r="DD3" s="290"/>
      <c r="DE3" s="290"/>
      <c r="DF3" s="290"/>
      <c r="DH3" s="290"/>
      <c r="DI3" s="290"/>
      <c r="DJ3" s="290"/>
      <c r="DK3" s="290"/>
      <c r="DL3" s="290"/>
      <c r="DM3" s="290"/>
      <c r="DN3" s="290"/>
      <c r="DO3" s="290"/>
      <c r="DP3" s="290"/>
      <c r="DQ3" s="290"/>
      <c r="DR3" s="290"/>
      <c r="DS3" s="290"/>
      <c r="DT3" s="290"/>
      <c r="DU3" s="290"/>
    </row>
    <row r="4" spans="2:125"/>
    <row r="5" spans="2:125"/>
    <row r="6" spans="2:125"/>
    <row r="7" spans="2:125"/>
    <row r="8" spans="2:125"/>
    <row r="9" spans="2:125">
      <c r="DU9" s="290"/>
    </row>
    <row r="10" spans="2:125"/>
    <row r="11" spans="2:125"/>
    <row r="12" spans="2:125"/>
    <row r="13" spans="2:125"/>
    <row r="14" spans="2:125"/>
    <row r="15" spans="2:125"/>
    <row r="16" spans="2:125"/>
    <row r="17" spans="125:125">
      <c r="DU17" s="290"/>
    </row>
    <row r="18" spans="125:125"/>
    <row r="19" spans="125:125"/>
    <row r="20" spans="125:125">
      <c r="DU20" s="290"/>
    </row>
    <row r="21" spans="125:125">
      <c r="DU21" s="290"/>
    </row>
    <row r="22" spans="125:125"/>
    <row r="23" spans="125:125"/>
    <row r="24" spans="125:125"/>
    <row r="25" spans="125:125"/>
    <row r="26" spans="125:125"/>
    <row r="27" spans="125:125"/>
    <row r="28" spans="125:125">
      <c r="DU28" s="290"/>
    </row>
    <row r="29" spans="125:125"/>
    <row r="30" spans="125:125"/>
    <row r="31" spans="125:125"/>
    <row r="32" spans="125:125"/>
    <row r="33" spans="2:125">
      <c r="B33" s="290"/>
      <c r="G33" s="290"/>
      <c r="I33" s="290"/>
    </row>
    <row r="34" spans="2:125">
      <c r="C34" s="290"/>
      <c r="P34" s="290"/>
      <c r="DE34" s="290"/>
      <c r="DH34" s="290"/>
    </row>
    <row r="35" spans="2:125">
      <c r="D35" s="290"/>
      <c r="E35" s="290"/>
      <c r="DG35" s="290"/>
      <c r="DJ35" s="290"/>
      <c r="DP35" s="290"/>
      <c r="DQ35" s="290"/>
      <c r="DR35" s="290"/>
      <c r="DS35" s="290"/>
      <c r="DT35" s="290"/>
      <c r="DU35" s="290"/>
    </row>
    <row r="36" spans="2:125">
      <c r="F36" s="290"/>
      <c r="H36" s="290"/>
      <c r="J36" s="290"/>
      <c r="K36" s="290"/>
      <c r="L36" s="290"/>
      <c r="M36" s="290"/>
      <c r="N36" s="290"/>
      <c r="O36" s="290"/>
      <c r="Q36" s="290"/>
      <c r="R36" s="290"/>
      <c r="S36" s="290"/>
      <c r="T36" s="290"/>
      <c r="U36" s="290"/>
      <c r="V36" s="290"/>
      <c r="W36" s="290"/>
      <c r="X36" s="290"/>
      <c r="Y36" s="290"/>
      <c r="Z36" s="290"/>
      <c r="AA36" s="290"/>
      <c r="AB36" s="290"/>
      <c r="AC36" s="290"/>
      <c r="AD36" s="290"/>
      <c r="AE36" s="290"/>
      <c r="AF36" s="290"/>
      <c r="AG36" s="290"/>
      <c r="AH36" s="290"/>
      <c r="AI36" s="290"/>
      <c r="AJ36" s="290"/>
      <c r="AK36" s="290"/>
      <c r="AL36" s="290"/>
      <c r="AM36" s="290"/>
      <c r="AN36" s="290"/>
      <c r="AO36" s="290"/>
      <c r="AP36" s="290"/>
      <c r="AQ36" s="290"/>
      <c r="AR36" s="290"/>
      <c r="AS36" s="290"/>
      <c r="AT36" s="290"/>
      <c r="AU36" s="290"/>
      <c r="AV36" s="290"/>
      <c r="AW36" s="290"/>
      <c r="AX36" s="290"/>
      <c r="AY36" s="290"/>
      <c r="AZ36" s="290"/>
      <c r="BA36" s="290"/>
      <c r="BB36" s="290"/>
      <c r="BC36" s="290"/>
      <c r="BD36" s="290"/>
      <c r="BE36" s="290"/>
      <c r="BF36" s="290"/>
      <c r="BG36" s="290"/>
      <c r="BH36" s="290"/>
      <c r="BI36" s="290"/>
      <c r="BJ36" s="290"/>
      <c r="BK36" s="290"/>
      <c r="BL36" s="290"/>
      <c r="BM36" s="290"/>
      <c r="BN36" s="290"/>
      <c r="BO36" s="290"/>
      <c r="BP36" s="290"/>
      <c r="BQ36" s="290"/>
      <c r="BR36" s="290"/>
      <c r="BS36" s="290"/>
      <c r="BT36" s="290"/>
      <c r="BU36" s="290"/>
      <c r="BV36" s="290"/>
      <c r="BW36" s="290"/>
      <c r="BX36" s="290"/>
      <c r="BY36" s="290"/>
      <c r="BZ36" s="290"/>
      <c r="CA36" s="290"/>
      <c r="CB36" s="290"/>
      <c r="CC36" s="290"/>
      <c r="CD36" s="290"/>
      <c r="CE36" s="290"/>
      <c r="CF36" s="290"/>
      <c r="CG36" s="290"/>
      <c r="CH36" s="290"/>
      <c r="CI36" s="290"/>
      <c r="CJ36" s="290"/>
      <c r="CK36" s="290"/>
      <c r="CL36" s="290"/>
      <c r="CM36" s="290"/>
      <c r="CN36" s="290"/>
      <c r="CO36" s="290"/>
      <c r="CP36" s="290"/>
      <c r="CQ36" s="290"/>
      <c r="CR36" s="290"/>
      <c r="CS36" s="290"/>
      <c r="CT36" s="290"/>
      <c r="CU36" s="290"/>
      <c r="CV36" s="290"/>
      <c r="CW36" s="290"/>
      <c r="CX36" s="290"/>
      <c r="CY36" s="290"/>
      <c r="CZ36" s="290"/>
      <c r="DA36" s="290"/>
      <c r="DB36" s="290"/>
      <c r="DC36" s="290"/>
      <c r="DD36" s="290"/>
      <c r="DF36" s="290"/>
      <c r="DI36" s="290"/>
      <c r="DK36" s="290"/>
      <c r="DL36" s="290"/>
      <c r="DM36" s="290"/>
      <c r="DN36" s="290"/>
      <c r="DO36" s="290"/>
      <c r="DP36" s="290"/>
      <c r="DQ36" s="290"/>
      <c r="DR36" s="290"/>
      <c r="DS36" s="290"/>
      <c r="DT36" s="290"/>
      <c r="DU36" s="290"/>
    </row>
    <row r="37" spans="2:125">
      <c r="DU37" s="290"/>
    </row>
    <row r="38" spans="2:125">
      <c r="DT38" s="290"/>
      <c r="DU38" s="290"/>
    </row>
    <row r="39" spans="2:125"/>
    <row r="40" spans="2:125">
      <c r="DH40" s="290"/>
    </row>
    <row r="41" spans="2:125">
      <c r="DE41" s="290"/>
    </row>
    <row r="42" spans="2:125">
      <c r="DG42" s="290"/>
      <c r="DJ42" s="290"/>
    </row>
    <row r="43" spans="2:125">
      <c r="Q43" s="290"/>
      <c r="R43" s="290"/>
      <c r="S43" s="290"/>
      <c r="T43" s="290"/>
      <c r="U43" s="290"/>
      <c r="V43" s="290"/>
      <c r="W43" s="290"/>
      <c r="X43" s="290"/>
      <c r="Y43" s="290"/>
      <c r="Z43" s="290"/>
      <c r="AA43" s="290"/>
      <c r="AB43" s="290"/>
      <c r="AC43" s="290"/>
      <c r="AD43" s="290"/>
      <c r="AE43" s="290"/>
      <c r="AF43" s="290"/>
      <c r="AG43" s="290"/>
      <c r="AH43" s="290"/>
      <c r="AI43" s="290"/>
      <c r="AJ43" s="290"/>
      <c r="AK43" s="290"/>
      <c r="AL43" s="290"/>
      <c r="AM43" s="290"/>
      <c r="AN43" s="290"/>
      <c r="AO43" s="290"/>
      <c r="AP43" s="290"/>
      <c r="AQ43" s="290"/>
      <c r="AR43" s="290"/>
      <c r="AS43" s="290"/>
      <c r="AT43" s="290"/>
      <c r="AU43" s="290"/>
      <c r="AV43" s="290"/>
      <c r="AW43" s="290"/>
      <c r="AX43" s="290"/>
      <c r="AY43" s="290"/>
      <c r="AZ43" s="290"/>
      <c r="BA43" s="290"/>
      <c r="BB43" s="290"/>
      <c r="BC43" s="290"/>
      <c r="BD43" s="290"/>
      <c r="BE43" s="290"/>
      <c r="BF43" s="290"/>
      <c r="BG43" s="290"/>
      <c r="BH43" s="290"/>
      <c r="BI43" s="290"/>
      <c r="BJ43" s="290"/>
      <c r="BK43" s="290"/>
      <c r="BL43" s="290"/>
      <c r="BM43" s="290"/>
      <c r="BN43" s="290"/>
      <c r="BO43" s="290"/>
      <c r="BP43" s="290"/>
      <c r="BQ43" s="290"/>
      <c r="BR43" s="290"/>
      <c r="BS43" s="290"/>
      <c r="BT43" s="290"/>
      <c r="BU43" s="290"/>
      <c r="BV43" s="290"/>
      <c r="BW43" s="290"/>
      <c r="BX43" s="290"/>
      <c r="BY43" s="290"/>
      <c r="BZ43" s="290"/>
      <c r="CA43" s="290"/>
      <c r="CB43" s="290"/>
      <c r="CC43" s="290"/>
      <c r="CD43" s="290"/>
      <c r="CE43" s="290"/>
      <c r="CF43" s="290"/>
      <c r="CG43" s="290"/>
      <c r="CH43" s="290"/>
      <c r="CI43" s="290"/>
      <c r="CJ43" s="290"/>
      <c r="CK43" s="290"/>
      <c r="CL43" s="290"/>
      <c r="CM43" s="290"/>
      <c r="CN43" s="290"/>
      <c r="CO43" s="290"/>
      <c r="CP43" s="290"/>
      <c r="CQ43" s="290"/>
      <c r="CR43" s="290"/>
      <c r="CS43" s="290"/>
      <c r="CT43" s="290"/>
      <c r="CU43" s="290"/>
      <c r="CV43" s="290"/>
      <c r="CW43" s="290"/>
      <c r="CX43" s="290"/>
      <c r="CY43" s="290"/>
      <c r="CZ43" s="290"/>
      <c r="DA43" s="290"/>
      <c r="DB43" s="290"/>
      <c r="DC43" s="290"/>
      <c r="DD43" s="290"/>
      <c r="DF43" s="290"/>
      <c r="DI43" s="290"/>
      <c r="DK43" s="290"/>
      <c r="DL43" s="290"/>
      <c r="DM43" s="290"/>
      <c r="DN43" s="290"/>
      <c r="DO43" s="290"/>
      <c r="DP43" s="290"/>
      <c r="DQ43" s="290"/>
      <c r="DR43" s="290"/>
      <c r="DS43" s="290"/>
      <c r="DT43" s="290"/>
      <c r="DU43" s="290"/>
    </row>
    <row r="44" spans="2:125">
      <c r="DU44" s="290"/>
    </row>
    <row r="45" spans="2:125"/>
    <row r="46" spans="2:125"/>
    <row r="47" spans="2:125"/>
    <row r="48" spans="2:125">
      <c r="DT48" s="290"/>
      <c r="DU48" s="290"/>
    </row>
    <row r="49" spans="120:125">
      <c r="DU49" s="290"/>
    </row>
    <row r="50" spans="120:125">
      <c r="DU50" s="290"/>
    </row>
    <row r="51" spans="120:125">
      <c r="DP51" s="290"/>
      <c r="DQ51" s="290"/>
      <c r="DR51" s="290"/>
      <c r="DS51" s="290"/>
      <c r="DT51" s="290"/>
      <c r="DU51" s="290"/>
    </row>
    <row r="52" spans="120:125"/>
    <row r="53" spans="120:125"/>
    <row r="54" spans="120:125">
      <c r="DU54" s="290"/>
    </row>
    <row r="55" spans="120:125"/>
    <row r="56" spans="120:125"/>
    <row r="57" spans="120:125"/>
    <row r="58" spans="120:125">
      <c r="DU58" s="290"/>
    </row>
    <row r="59" spans="120:125"/>
    <row r="60" spans="120:125"/>
    <row r="61" spans="120:125"/>
    <row r="62" spans="120:125"/>
    <row r="63" spans="120:125">
      <c r="DU63" s="290"/>
    </row>
    <row r="64" spans="120:125">
      <c r="DT64" s="290"/>
      <c r="DU64" s="290"/>
    </row>
    <row r="65" spans="123:125"/>
    <row r="66" spans="123:125"/>
    <row r="67" spans="123:125"/>
    <row r="68" spans="123:125"/>
    <row r="69" spans="123:125">
      <c r="DS69" s="290"/>
      <c r="DT69" s="290"/>
      <c r="DU69" s="290"/>
    </row>
    <row r="70" spans="123:125"/>
    <row r="71" spans="123:125"/>
    <row r="72" spans="123:125"/>
    <row r="73" spans="123:125"/>
    <row r="74" spans="123:125"/>
    <row r="75" spans="123:125"/>
    <row r="76" spans="123:125"/>
    <row r="77" spans="123:125"/>
    <row r="78" spans="123:125"/>
    <row r="79" spans="123:125"/>
    <row r="80" spans="123:125"/>
    <row r="81" spans="116:125"/>
    <row r="82" spans="116:125">
      <c r="DL82" s="290"/>
    </row>
    <row r="83" spans="116:125">
      <c r="DM83" s="290"/>
      <c r="DN83" s="290"/>
      <c r="DO83" s="290"/>
      <c r="DP83" s="290"/>
      <c r="DQ83" s="290"/>
      <c r="DR83" s="290"/>
      <c r="DS83" s="290"/>
      <c r="DT83" s="290"/>
      <c r="DU83" s="290"/>
    </row>
    <row r="84" spans="116:125"/>
    <row r="85" spans="116:125"/>
    <row r="86" spans="116:125"/>
    <row r="87" spans="116:125"/>
    <row r="88" spans="116:125">
      <c r="DU88" s="290"/>
    </row>
    <row r="89" spans="116:125"/>
    <row r="90" spans="116:125"/>
    <row r="91" spans="116:125"/>
    <row r="92" spans="116:125" ht="13.5" customHeight="1"/>
    <row r="93" spans="116:125" ht="13.5" customHeight="1"/>
    <row r="94" spans="116:125" ht="13.5" customHeight="1">
      <c r="DS94" s="290"/>
      <c r="DT94" s="290"/>
      <c r="DU94" s="290"/>
    </row>
    <row r="95" spans="116:125" ht="13.5" customHeight="1">
      <c r="DU95" s="290"/>
    </row>
    <row r="96" spans="116:125" ht="13.5" customHeight="1"/>
    <row r="97" spans="124:125" ht="13.5" customHeight="1"/>
    <row r="98" spans="124:125" ht="13.5" customHeight="1"/>
    <row r="99" spans="124:125" ht="13.5" customHeight="1"/>
    <row r="100" spans="124:125" ht="13.5" customHeight="1"/>
    <row r="101" spans="124:125" ht="13.5" customHeight="1">
      <c r="DU101" s="290"/>
    </row>
    <row r="102" spans="124:125" ht="13.5" customHeight="1"/>
    <row r="103" spans="124:125" ht="13.5" customHeight="1"/>
    <row r="104" spans="124:125" ht="13.5" customHeight="1">
      <c r="DT104" s="290"/>
      <c r="DU104" s="290"/>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90" t="s">
        <v>556</v>
      </c>
    </row>
    <row r="117" spans="125:125" ht="13.5" hidden="1" customHeight="1"/>
    <row r="118" spans="125:125" ht="13.5" hidden="1" customHeight="1"/>
    <row r="119" spans="125:125" ht="13.5" hidden="1" customHeight="1"/>
    <row r="120" spans="125:125" ht="13.5" hidden="1" customHeight="1"/>
    <row r="121" spans="125:125" ht="13.5" hidden="1" customHeight="1">
      <c r="DU121" s="290"/>
    </row>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LwjtBuwyOB2JW0nW10NEzYLagztEYx2MfKX9mqoookf/fYcqe4rRZTvqZOiG+gL09T8So3TO9UWmvkG4IH9/iA==" saltValue="mNfdFhbRzHG8f9r+TacG3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32"/>
  <sheetViews>
    <sheetView showGridLines="0" zoomScaleNormal="100" zoomScaleSheetLayoutView="55" workbookViewId="0"/>
  </sheetViews>
  <sheetFormatPr defaultColWidth="0" defaultRowHeight="13.5" customHeight="1" zeroHeight="1"/>
  <cols>
    <col min="1" max="125" width="2.5" style="291" customWidth="1"/>
    <col min="126" max="142" width="0" style="290" hidden="1" customWidth="1"/>
    <col min="143" max="16384" width="9" style="290" hidden="1"/>
  </cols>
  <sheetData>
    <row r="1" spans="1:125" ht="13.5" customHeight="1">
      <c r="A1" s="290"/>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c r="DQ1" s="290"/>
      <c r="DR1" s="290"/>
      <c r="DS1" s="290"/>
      <c r="DT1" s="290"/>
      <c r="DU1" s="290"/>
    </row>
    <row r="2" spans="1:125">
      <c r="B2" s="290"/>
      <c r="T2" s="290"/>
    </row>
    <row r="3" spans="1:125">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c r="AI3" s="290"/>
      <c r="AJ3" s="290"/>
      <c r="AK3" s="290"/>
      <c r="AL3" s="290"/>
      <c r="AM3" s="290"/>
      <c r="AN3" s="290"/>
      <c r="AO3" s="290"/>
      <c r="AP3" s="290"/>
      <c r="AQ3" s="290"/>
      <c r="AR3" s="290"/>
      <c r="AS3" s="290"/>
      <c r="AT3" s="290"/>
      <c r="AU3" s="290"/>
      <c r="AV3" s="290"/>
      <c r="AW3" s="290"/>
      <c r="AX3" s="290"/>
      <c r="AY3" s="290"/>
      <c r="AZ3" s="290"/>
      <c r="BA3" s="290"/>
      <c r="BB3" s="290"/>
      <c r="BC3" s="290"/>
      <c r="BD3" s="290"/>
      <c r="BE3" s="290"/>
      <c r="BF3" s="290"/>
      <c r="BG3" s="290"/>
      <c r="BH3" s="290"/>
      <c r="BI3" s="290"/>
      <c r="BJ3" s="290"/>
      <c r="BK3" s="290"/>
      <c r="BL3" s="290"/>
      <c r="BM3" s="290"/>
      <c r="BN3" s="290"/>
      <c r="BO3" s="290"/>
      <c r="BP3" s="290"/>
      <c r="BQ3" s="290"/>
      <c r="BR3" s="290"/>
      <c r="BS3" s="290"/>
      <c r="BT3" s="290"/>
      <c r="BU3" s="290"/>
      <c r="BV3" s="290"/>
      <c r="BW3" s="290"/>
      <c r="BX3" s="290"/>
      <c r="BY3" s="290"/>
      <c r="BZ3" s="290"/>
      <c r="CA3" s="290"/>
      <c r="CB3" s="290"/>
      <c r="CC3" s="290"/>
      <c r="CD3" s="290"/>
      <c r="CE3" s="290"/>
      <c r="CF3" s="290"/>
      <c r="CG3" s="290"/>
      <c r="CH3" s="290"/>
      <c r="CI3" s="290"/>
      <c r="CJ3" s="290"/>
      <c r="CK3" s="290"/>
      <c r="CL3" s="290"/>
      <c r="CM3" s="290"/>
      <c r="CN3" s="290"/>
      <c r="CO3" s="290"/>
      <c r="CP3" s="290"/>
      <c r="CQ3" s="290"/>
      <c r="CR3" s="290"/>
      <c r="CS3" s="290"/>
      <c r="CT3" s="290"/>
      <c r="CU3" s="290"/>
      <c r="CV3" s="290"/>
      <c r="CW3" s="290"/>
      <c r="CX3" s="290"/>
      <c r="CY3" s="290"/>
      <c r="CZ3" s="290"/>
      <c r="DA3" s="290"/>
      <c r="DB3" s="290"/>
      <c r="DC3" s="290"/>
      <c r="DD3" s="290"/>
      <c r="DE3" s="290"/>
      <c r="DF3" s="290"/>
      <c r="DG3" s="290"/>
      <c r="DH3" s="290"/>
      <c r="DI3" s="290"/>
      <c r="DJ3" s="290"/>
      <c r="DK3" s="290"/>
      <c r="DL3" s="290"/>
      <c r="DM3" s="290"/>
      <c r="DN3" s="290"/>
      <c r="DO3" s="290"/>
      <c r="DP3" s="290"/>
      <c r="DQ3" s="290"/>
      <c r="DR3" s="290"/>
      <c r="DS3" s="290"/>
      <c r="DT3" s="290"/>
      <c r="DU3" s="290"/>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290"/>
      <c r="G33" s="290"/>
      <c r="I33" s="290"/>
    </row>
    <row r="34" spans="2:125">
      <c r="C34" s="290"/>
      <c r="P34" s="290"/>
      <c r="R34" s="290"/>
      <c r="U34" s="290"/>
    </row>
    <row r="35" spans="2:125">
      <c r="D35" s="290"/>
      <c r="E35" s="290"/>
      <c r="T35" s="290"/>
      <c r="W35" s="290"/>
      <c r="X35" s="290"/>
      <c r="Y35" s="290"/>
      <c r="Z35" s="290"/>
      <c r="AA35" s="290"/>
      <c r="AB35" s="290"/>
      <c r="AC35" s="290"/>
      <c r="AD35" s="290"/>
      <c r="AE35" s="290"/>
      <c r="AF35" s="290"/>
      <c r="AG35" s="290"/>
      <c r="AH35" s="290"/>
      <c r="AI35" s="290"/>
      <c r="AJ35" s="290"/>
      <c r="AK35" s="290"/>
      <c r="AL35" s="290"/>
      <c r="AM35" s="290"/>
      <c r="AN35" s="290"/>
      <c r="AO35" s="290"/>
      <c r="AP35" s="290"/>
      <c r="AQ35" s="290"/>
      <c r="AR35" s="290"/>
      <c r="AS35" s="290"/>
      <c r="AT35" s="290"/>
      <c r="AU35" s="290"/>
      <c r="AV35" s="290"/>
      <c r="AW35" s="290"/>
      <c r="AX35" s="290"/>
      <c r="AY35" s="290"/>
      <c r="AZ35" s="290"/>
      <c r="BA35" s="290"/>
      <c r="BB35" s="290"/>
      <c r="BC35" s="290"/>
      <c r="BD35" s="290"/>
      <c r="BE35" s="290"/>
      <c r="BF35" s="290"/>
      <c r="BG35" s="290"/>
      <c r="BH35" s="290"/>
      <c r="BI35" s="290"/>
      <c r="BJ35" s="290"/>
      <c r="BK35" s="290"/>
      <c r="BL35" s="290"/>
      <c r="BM35" s="290"/>
      <c r="BN35" s="290"/>
      <c r="BO35" s="290"/>
      <c r="BP35" s="290"/>
      <c r="BQ35" s="290"/>
      <c r="BR35" s="290"/>
      <c r="BS35" s="290"/>
      <c r="BT35" s="290"/>
      <c r="BU35" s="290"/>
      <c r="BV35" s="290"/>
      <c r="BW35" s="290"/>
      <c r="BX35" s="290"/>
      <c r="BY35" s="290"/>
      <c r="BZ35" s="290"/>
      <c r="CA35" s="290"/>
      <c r="CB35" s="290"/>
      <c r="CC35" s="290"/>
      <c r="CD35" s="290"/>
      <c r="CE35" s="290"/>
      <c r="CF35" s="290"/>
      <c r="CG35" s="290"/>
      <c r="CH35" s="290"/>
      <c r="CI35" s="290"/>
      <c r="CJ35" s="290"/>
      <c r="CK35" s="290"/>
      <c r="CL35" s="290"/>
      <c r="CM35" s="290"/>
      <c r="CN35" s="290"/>
      <c r="CO35" s="290"/>
      <c r="CP35" s="290"/>
      <c r="CQ35" s="290"/>
      <c r="CR35" s="290"/>
      <c r="CS35" s="290"/>
      <c r="CT35" s="290"/>
      <c r="CU35" s="290"/>
      <c r="CV35" s="290"/>
      <c r="CW35" s="290"/>
      <c r="CX35" s="290"/>
      <c r="CY35" s="290"/>
      <c r="CZ35" s="290"/>
      <c r="DA35" s="290"/>
      <c r="DB35" s="290"/>
      <c r="DC35" s="290"/>
      <c r="DD35" s="290"/>
      <c r="DE35" s="290"/>
      <c r="DF35" s="290"/>
      <c r="DG35" s="290"/>
      <c r="DH35" s="290"/>
      <c r="DI35" s="290"/>
      <c r="DJ35" s="290"/>
      <c r="DK35" s="290"/>
      <c r="DL35" s="290"/>
      <c r="DM35" s="290"/>
      <c r="DN35" s="290"/>
      <c r="DO35" s="290"/>
      <c r="DP35" s="290"/>
      <c r="DQ35" s="290"/>
      <c r="DR35" s="290"/>
      <c r="DS35" s="290"/>
      <c r="DT35" s="290"/>
      <c r="DU35" s="290"/>
    </row>
    <row r="36" spans="2:125">
      <c r="F36" s="290"/>
      <c r="H36" s="290"/>
      <c r="J36" s="290"/>
      <c r="K36" s="290"/>
      <c r="L36" s="290"/>
      <c r="M36" s="290"/>
      <c r="N36" s="290"/>
      <c r="O36" s="290"/>
      <c r="Q36" s="290"/>
      <c r="S36" s="290"/>
      <c r="V36" s="290"/>
    </row>
    <row r="37" spans="2:125"/>
    <row r="38" spans="2:125"/>
    <row r="39" spans="2:125"/>
    <row r="40" spans="2:125">
      <c r="U40" s="290"/>
    </row>
    <row r="41" spans="2:125">
      <c r="R41" s="290"/>
    </row>
    <row r="42" spans="2:125">
      <c r="T42" s="290"/>
      <c r="W42" s="290"/>
      <c r="X42" s="290"/>
      <c r="Y42" s="290"/>
      <c r="Z42" s="290"/>
      <c r="AA42" s="290"/>
      <c r="AB42" s="290"/>
      <c r="AC42" s="290"/>
      <c r="AD42" s="290"/>
      <c r="AE42" s="290"/>
      <c r="AF42" s="290"/>
      <c r="AG42" s="290"/>
      <c r="AH42" s="290"/>
      <c r="AI42" s="290"/>
      <c r="AJ42" s="290"/>
      <c r="AK42" s="290"/>
      <c r="AL42" s="290"/>
      <c r="AM42" s="290"/>
      <c r="AN42" s="290"/>
      <c r="AO42" s="290"/>
      <c r="AP42" s="290"/>
      <c r="AQ42" s="290"/>
      <c r="AR42" s="290"/>
      <c r="AS42" s="290"/>
      <c r="AT42" s="290"/>
      <c r="AU42" s="290"/>
      <c r="AV42" s="290"/>
      <c r="AW42" s="290"/>
      <c r="AX42" s="290"/>
      <c r="AY42" s="290"/>
      <c r="AZ42" s="290"/>
      <c r="BA42" s="290"/>
      <c r="BB42" s="290"/>
      <c r="BC42" s="290"/>
      <c r="BD42" s="290"/>
      <c r="BE42" s="290"/>
      <c r="BF42" s="290"/>
      <c r="BG42" s="290"/>
      <c r="BH42" s="290"/>
      <c r="BI42" s="290"/>
      <c r="BJ42" s="290"/>
      <c r="BK42" s="290"/>
      <c r="BL42" s="290"/>
      <c r="BM42" s="290"/>
      <c r="BN42" s="290"/>
      <c r="BO42" s="290"/>
      <c r="BP42" s="290"/>
      <c r="BQ42" s="290"/>
      <c r="BR42" s="290"/>
      <c r="BS42" s="290"/>
      <c r="BT42" s="290"/>
      <c r="BU42" s="290"/>
      <c r="BV42" s="290"/>
      <c r="BW42" s="290"/>
      <c r="BX42" s="290"/>
      <c r="BY42" s="290"/>
      <c r="BZ42" s="290"/>
      <c r="CA42" s="290"/>
      <c r="CB42" s="290"/>
      <c r="CC42" s="290"/>
      <c r="CD42" s="290"/>
      <c r="CE42" s="290"/>
      <c r="CF42" s="290"/>
      <c r="CG42" s="290"/>
      <c r="CH42" s="290"/>
      <c r="CI42" s="290"/>
      <c r="CJ42" s="290"/>
      <c r="CK42" s="290"/>
      <c r="CL42" s="290"/>
      <c r="CM42" s="290"/>
      <c r="CN42" s="290"/>
      <c r="CO42" s="290"/>
      <c r="CP42" s="290"/>
      <c r="CQ42" s="290"/>
      <c r="CR42" s="290"/>
      <c r="CS42" s="290"/>
      <c r="CT42" s="290"/>
      <c r="CU42" s="290"/>
      <c r="CV42" s="290"/>
      <c r="CW42" s="290"/>
      <c r="CX42" s="290"/>
      <c r="CY42" s="290"/>
      <c r="CZ42" s="290"/>
      <c r="DA42" s="290"/>
      <c r="DB42" s="290"/>
      <c r="DC42" s="290"/>
      <c r="DD42" s="290"/>
      <c r="DE42" s="290"/>
      <c r="DF42" s="290"/>
      <c r="DG42" s="290"/>
      <c r="DH42" s="290"/>
      <c r="DI42" s="290"/>
      <c r="DJ42" s="290"/>
      <c r="DK42" s="290"/>
      <c r="DL42" s="290"/>
      <c r="DM42" s="290"/>
      <c r="DN42" s="290"/>
      <c r="DO42" s="290"/>
      <c r="DP42" s="290"/>
      <c r="DQ42" s="290"/>
      <c r="DR42" s="290"/>
      <c r="DS42" s="290"/>
      <c r="DT42" s="290"/>
      <c r="DU42" s="290"/>
    </row>
    <row r="43" spans="2:125">
      <c r="Q43" s="290"/>
      <c r="S43" s="290"/>
      <c r="V43" s="290"/>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91" t="s">
        <v>557</v>
      </c>
    </row>
    <row r="117" spans="125:125" ht="13.5" hidden="1" customHeight="1"/>
    <row r="118" spans="125:125" ht="13.5" hidden="1" customHeight="1"/>
    <row r="119" spans="125:125" ht="13.5" hidden="1" customHeight="1"/>
    <row r="120" spans="125:125" ht="13.5" hidden="1" customHeight="1"/>
    <row r="121" spans="125:125" ht="13.5" hidden="1" customHeight="1"/>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N50wG4VUrep+i86tGDMNJdrvmE/5qP3CZYrMzgG/oqknUHyuXUl6Xp6MXbQLxl2Fb+7RG7uY836MHE7VpLGNKA==" saltValue="V744zNDQbGsvoYdGesUkv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view="pageBreakPreview" zoomScaleNormal="8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558</v>
      </c>
      <c r="G46" s="8" t="s">
        <v>559</v>
      </c>
      <c r="H46" s="8" t="s">
        <v>560</v>
      </c>
      <c r="I46" s="8" t="s">
        <v>561</v>
      </c>
      <c r="J46" s="9" t="s">
        <v>562</v>
      </c>
    </row>
    <row r="47" spans="2:10" ht="57.75" customHeight="1">
      <c r="B47" s="10"/>
      <c r="C47" s="1232" t="s">
        <v>3</v>
      </c>
      <c r="D47" s="1232"/>
      <c r="E47" s="1233"/>
      <c r="F47" s="11">
        <v>18.68</v>
      </c>
      <c r="G47" s="12">
        <v>21.4</v>
      </c>
      <c r="H47" s="12">
        <v>22.37</v>
      </c>
      <c r="I47" s="12">
        <v>21.84</v>
      </c>
      <c r="J47" s="13">
        <v>22.22</v>
      </c>
    </row>
    <row r="48" spans="2:10" ht="57.75" customHeight="1">
      <c r="B48" s="14"/>
      <c r="C48" s="1234" t="s">
        <v>4</v>
      </c>
      <c r="D48" s="1234"/>
      <c r="E48" s="1235"/>
      <c r="F48" s="15">
        <v>2.88</v>
      </c>
      <c r="G48" s="16">
        <v>5.78</v>
      </c>
      <c r="H48" s="16">
        <v>4.84</v>
      </c>
      <c r="I48" s="16">
        <v>7.27</v>
      </c>
      <c r="J48" s="17">
        <v>9.83</v>
      </c>
    </row>
    <row r="49" spans="2:10" ht="57.75" customHeight="1" thickBot="1">
      <c r="B49" s="18"/>
      <c r="C49" s="1236" t="s">
        <v>5</v>
      </c>
      <c r="D49" s="1236"/>
      <c r="E49" s="1237"/>
      <c r="F49" s="19" t="s">
        <v>563</v>
      </c>
      <c r="G49" s="20">
        <v>5.68</v>
      </c>
      <c r="H49" s="20" t="s">
        <v>564</v>
      </c>
      <c r="I49" s="20">
        <v>1.86</v>
      </c>
      <c r="J49" s="21">
        <v>2.94</v>
      </c>
    </row>
    <row r="50" spans="2:10" ht="13.5" customHeight="1"/>
    <row r="51" spans="2:10" ht="13.5" hidden="1" customHeight="1"/>
    <row r="52" spans="2:10" ht="13.5" hidden="1" customHeight="1"/>
    <row r="53" spans="2:10" ht="13.5" hidden="1" customHeight="1"/>
  </sheetData>
  <sheetProtection algorithmName="SHA-512" hashValue="3VNP/Tgd6X+cZ4JbhlqVZIcMp2fJzOdM8lA7+mfocOhdAqNwdeqlUg8bd2OkfrpousOIzBUpOgC+AyQzPeUq1w==" saltValue="8b7StXK2QxSDbh5LzZZsb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Normal="100"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558</v>
      </c>
      <c r="G33" s="29" t="s">
        <v>559</v>
      </c>
      <c r="H33" s="29" t="s">
        <v>560</v>
      </c>
      <c r="I33" s="29" t="s">
        <v>561</v>
      </c>
      <c r="J33" s="30" t="s">
        <v>562</v>
      </c>
      <c r="K33" s="22"/>
      <c r="L33" s="22"/>
      <c r="M33" s="22"/>
      <c r="N33" s="22"/>
      <c r="O33" s="22"/>
      <c r="P33" s="22"/>
    </row>
    <row r="34" spans="1:16" ht="39" customHeight="1">
      <c r="A34" s="22"/>
      <c r="B34" s="31"/>
      <c r="C34" s="1244" t="s">
        <v>565</v>
      </c>
      <c r="D34" s="1244"/>
      <c r="E34" s="1245"/>
      <c r="F34" s="32">
        <v>12.54</v>
      </c>
      <c r="G34" s="33">
        <v>11.66</v>
      </c>
      <c r="H34" s="33">
        <v>10.97</v>
      </c>
      <c r="I34" s="33">
        <v>10.15</v>
      </c>
      <c r="J34" s="34">
        <v>10.18</v>
      </c>
      <c r="K34" s="22"/>
      <c r="L34" s="22"/>
      <c r="M34" s="22"/>
      <c r="N34" s="22"/>
      <c r="O34" s="22"/>
      <c r="P34" s="22"/>
    </row>
    <row r="35" spans="1:16" ht="39" customHeight="1">
      <c r="A35" s="22"/>
      <c r="B35" s="35"/>
      <c r="C35" s="1238" t="s">
        <v>566</v>
      </c>
      <c r="D35" s="1239"/>
      <c r="E35" s="1240"/>
      <c r="F35" s="36">
        <v>2.87</v>
      </c>
      <c r="G35" s="37">
        <v>5.78</v>
      </c>
      <c r="H35" s="37">
        <v>4.84</v>
      </c>
      <c r="I35" s="37">
        <v>7.26</v>
      </c>
      <c r="J35" s="38">
        <v>9.82</v>
      </c>
      <c r="K35" s="22"/>
      <c r="L35" s="22"/>
      <c r="M35" s="22"/>
      <c r="N35" s="22"/>
      <c r="O35" s="22"/>
      <c r="P35" s="22"/>
    </row>
    <row r="36" spans="1:16" ht="39" customHeight="1">
      <c r="A36" s="22"/>
      <c r="B36" s="35"/>
      <c r="C36" s="1238" t="s">
        <v>567</v>
      </c>
      <c r="D36" s="1239"/>
      <c r="E36" s="1240"/>
      <c r="F36" s="36">
        <v>2.35</v>
      </c>
      <c r="G36" s="37">
        <v>2.74</v>
      </c>
      <c r="H36" s="37">
        <v>5.6</v>
      </c>
      <c r="I36" s="37">
        <v>6.21</v>
      </c>
      <c r="J36" s="38">
        <v>6.05</v>
      </c>
      <c r="K36" s="22"/>
      <c r="L36" s="22"/>
      <c r="M36" s="22"/>
      <c r="N36" s="22"/>
      <c r="O36" s="22"/>
      <c r="P36" s="22"/>
    </row>
    <row r="37" spans="1:16" ht="39" customHeight="1">
      <c r="A37" s="22"/>
      <c r="B37" s="35"/>
      <c r="C37" s="1238" t="s">
        <v>568</v>
      </c>
      <c r="D37" s="1239"/>
      <c r="E37" s="1240"/>
      <c r="F37" s="36">
        <v>0.56000000000000005</v>
      </c>
      <c r="G37" s="37">
        <v>1.24</v>
      </c>
      <c r="H37" s="37">
        <v>0.71</v>
      </c>
      <c r="I37" s="37">
        <v>1.05</v>
      </c>
      <c r="J37" s="38">
        <v>1.17</v>
      </c>
      <c r="K37" s="22"/>
      <c r="L37" s="22"/>
      <c r="M37" s="22"/>
      <c r="N37" s="22"/>
      <c r="O37" s="22"/>
      <c r="P37" s="22"/>
    </row>
    <row r="38" spans="1:16" ht="39" customHeight="1">
      <c r="A38" s="22"/>
      <c r="B38" s="35"/>
      <c r="C38" s="1238" t="s">
        <v>569</v>
      </c>
      <c r="D38" s="1239"/>
      <c r="E38" s="1240"/>
      <c r="F38" s="36">
        <v>0.09</v>
      </c>
      <c r="G38" s="37">
        <v>0.09</v>
      </c>
      <c r="H38" s="37">
        <v>0.09</v>
      </c>
      <c r="I38" s="37">
        <v>0.08</v>
      </c>
      <c r="J38" s="38">
        <v>0.11</v>
      </c>
      <c r="K38" s="22"/>
      <c r="L38" s="22"/>
      <c r="M38" s="22"/>
      <c r="N38" s="22"/>
      <c r="O38" s="22"/>
      <c r="P38" s="22"/>
    </row>
    <row r="39" spans="1:16" ht="39" customHeight="1">
      <c r="A39" s="22"/>
      <c r="B39" s="35"/>
      <c r="C39" s="1238" t="s">
        <v>570</v>
      </c>
      <c r="D39" s="1239"/>
      <c r="E39" s="1240"/>
      <c r="F39" s="36">
        <v>0</v>
      </c>
      <c r="G39" s="37">
        <v>0</v>
      </c>
      <c r="H39" s="37">
        <v>0</v>
      </c>
      <c r="I39" s="37">
        <v>0</v>
      </c>
      <c r="J39" s="38">
        <v>0.02</v>
      </c>
      <c r="K39" s="22"/>
      <c r="L39" s="22"/>
      <c r="M39" s="22"/>
      <c r="N39" s="22"/>
      <c r="O39" s="22"/>
      <c r="P39" s="22"/>
    </row>
    <row r="40" spans="1:16" ht="39" customHeight="1">
      <c r="A40" s="22"/>
      <c r="B40" s="35"/>
      <c r="C40" s="1238" t="s">
        <v>571</v>
      </c>
      <c r="D40" s="1239"/>
      <c r="E40" s="1240"/>
      <c r="F40" s="36">
        <v>0.01</v>
      </c>
      <c r="G40" s="37">
        <v>0.01</v>
      </c>
      <c r="H40" s="37">
        <v>0.01</v>
      </c>
      <c r="I40" s="37">
        <v>0.01</v>
      </c>
      <c r="J40" s="38">
        <v>0.01</v>
      </c>
      <c r="K40" s="22"/>
      <c r="L40" s="22"/>
      <c r="M40" s="22"/>
      <c r="N40" s="22"/>
      <c r="O40" s="22"/>
      <c r="P40" s="22"/>
    </row>
    <row r="41" spans="1:16" ht="39" customHeight="1">
      <c r="A41" s="22"/>
      <c r="B41" s="35"/>
      <c r="C41" s="1238" t="s">
        <v>572</v>
      </c>
      <c r="D41" s="1239"/>
      <c r="E41" s="1240"/>
      <c r="F41" s="36">
        <v>0</v>
      </c>
      <c r="G41" s="37">
        <v>0</v>
      </c>
      <c r="H41" s="37">
        <v>0</v>
      </c>
      <c r="I41" s="37">
        <v>0</v>
      </c>
      <c r="J41" s="38">
        <v>0</v>
      </c>
      <c r="K41" s="22"/>
      <c r="L41" s="22"/>
      <c r="M41" s="22"/>
      <c r="N41" s="22"/>
      <c r="O41" s="22"/>
      <c r="P41" s="22"/>
    </row>
    <row r="42" spans="1:16" ht="39" customHeight="1">
      <c r="A42" s="22"/>
      <c r="B42" s="39"/>
      <c r="C42" s="1238" t="s">
        <v>573</v>
      </c>
      <c r="D42" s="1239"/>
      <c r="E42" s="1240"/>
      <c r="F42" s="36" t="s">
        <v>516</v>
      </c>
      <c r="G42" s="37" t="s">
        <v>516</v>
      </c>
      <c r="H42" s="37" t="s">
        <v>516</v>
      </c>
      <c r="I42" s="37" t="s">
        <v>516</v>
      </c>
      <c r="J42" s="38" t="s">
        <v>516</v>
      </c>
      <c r="K42" s="22"/>
      <c r="L42" s="22"/>
      <c r="M42" s="22"/>
      <c r="N42" s="22"/>
      <c r="O42" s="22"/>
      <c r="P42" s="22"/>
    </row>
    <row r="43" spans="1:16" ht="39" customHeight="1" thickBot="1">
      <c r="A43" s="22"/>
      <c r="B43" s="40"/>
      <c r="C43" s="1241" t="s">
        <v>574</v>
      </c>
      <c r="D43" s="1242"/>
      <c r="E43" s="1243"/>
      <c r="F43" s="41">
        <v>0</v>
      </c>
      <c r="G43" s="42">
        <v>0</v>
      </c>
      <c r="H43" s="42">
        <v>0</v>
      </c>
      <c r="I43" s="42">
        <v>0</v>
      </c>
      <c r="J43" s="43" t="s">
        <v>516</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algorithmName="SHA-512" hashValue="uWYwLONXAEYB3+ScRLCuahO3K2oXrMHD4OOZjdUh44z+uwVrh48oBPPCSCWTKG6oB1bp5BoItuUTfXYWjvbB7w==" saltValue="is3q4hsmKDS+yLs9uGanD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Normal="100"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558</v>
      </c>
      <c r="L44" s="56" t="s">
        <v>559</v>
      </c>
      <c r="M44" s="56" t="s">
        <v>560</v>
      </c>
      <c r="N44" s="56" t="s">
        <v>561</v>
      </c>
      <c r="O44" s="57" t="s">
        <v>562</v>
      </c>
      <c r="P44" s="48"/>
      <c r="Q44" s="48"/>
      <c r="R44" s="48"/>
      <c r="S44" s="48"/>
      <c r="T44" s="48"/>
      <c r="U44" s="48"/>
    </row>
    <row r="45" spans="1:21" ht="30.75" customHeight="1">
      <c r="A45" s="48"/>
      <c r="B45" s="1246" t="s">
        <v>11</v>
      </c>
      <c r="C45" s="1247"/>
      <c r="D45" s="58"/>
      <c r="E45" s="1252" t="s">
        <v>12</v>
      </c>
      <c r="F45" s="1252"/>
      <c r="G45" s="1252"/>
      <c r="H45" s="1252"/>
      <c r="I45" s="1252"/>
      <c r="J45" s="1253"/>
      <c r="K45" s="59">
        <v>1576</v>
      </c>
      <c r="L45" s="60">
        <v>1412</v>
      </c>
      <c r="M45" s="60">
        <v>1398</v>
      </c>
      <c r="N45" s="60">
        <v>1384</v>
      </c>
      <c r="O45" s="61">
        <v>1441</v>
      </c>
      <c r="P45" s="48"/>
      <c r="Q45" s="48"/>
      <c r="R45" s="48"/>
      <c r="S45" s="48"/>
      <c r="T45" s="48"/>
      <c r="U45" s="48"/>
    </row>
    <row r="46" spans="1:21" ht="30.75" customHeight="1">
      <c r="A46" s="48"/>
      <c r="B46" s="1248"/>
      <c r="C46" s="1249"/>
      <c r="D46" s="62"/>
      <c r="E46" s="1254" t="s">
        <v>13</v>
      </c>
      <c r="F46" s="1254"/>
      <c r="G46" s="1254"/>
      <c r="H46" s="1254"/>
      <c r="I46" s="1254"/>
      <c r="J46" s="1255"/>
      <c r="K46" s="63" t="s">
        <v>516</v>
      </c>
      <c r="L46" s="64" t="s">
        <v>516</v>
      </c>
      <c r="M46" s="64" t="s">
        <v>516</v>
      </c>
      <c r="N46" s="64" t="s">
        <v>516</v>
      </c>
      <c r="O46" s="65" t="s">
        <v>516</v>
      </c>
      <c r="P46" s="48"/>
      <c r="Q46" s="48"/>
      <c r="R46" s="48"/>
      <c r="S46" s="48"/>
      <c r="T46" s="48"/>
      <c r="U46" s="48"/>
    </row>
    <row r="47" spans="1:21" ht="30.75" customHeight="1">
      <c r="A47" s="48"/>
      <c r="B47" s="1248"/>
      <c r="C47" s="1249"/>
      <c r="D47" s="62"/>
      <c r="E47" s="1254" t="s">
        <v>14</v>
      </c>
      <c r="F47" s="1254"/>
      <c r="G47" s="1254"/>
      <c r="H47" s="1254"/>
      <c r="I47" s="1254"/>
      <c r="J47" s="1255"/>
      <c r="K47" s="63" t="s">
        <v>516</v>
      </c>
      <c r="L47" s="64" t="s">
        <v>516</v>
      </c>
      <c r="M47" s="64" t="s">
        <v>516</v>
      </c>
      <c r="N47" s="64" t="s">
        <v>516</v>
      </c>
      <c r="O47" s="65" t="s">
        <v>516</v>
      </c>
      <c r="P47" s="48"/>
      <c r="Q47" s="48"/>
      <c r="R47" s="48"/>
      <c r="S47" s="48"/>
      <c r="T47" s="48"/>
      <c r="U47" s="48"/>
    </row>
    <row r="48" spans="1:21" ht="30.75" customHeight="1">
      <c r="A48" s="48"/>
      <c r="B48" s="1248"/>
      <c r="C48" s="1249"/>
      <c r="D48" s="62"/>
      <c r="E48" s="1254" t="s">
        <v>15</v>
      </c>
      <c r="F48" s="1254"/>
      <c r="G48" s="1254"/>
      <c r="H48" s="1254"/>
      <c r="I48" s="1254"/>
      <c r="J48" s="1255"/>
      <c r="K48" s="63">
        <v>433</v>
      </c>
      <c r="L48" s="64">
        <v>395</v>
      </c>
      <c r="M48" s="64">
        <v>383</v>
      </c>
      <c r="N48" s="64">
        <v>475</v>
      </c>
      <c r="O48" s="65">
        <v>439</v>
      </c>
      <c r="P48" s="48"/>
      <c r="Q48" s="48"/>
      <c r="R48" s="48"/>
      <c r="S48" s="48"/>
      <c r="T48" s="48"/>
      <c r="U48" s="48"/>
    </row>
    <row r="49" spans="1:21" ht="30.75" customHeight="1">
      <c r="A49" s="48"/>
      <c r="B49" s="1248"/>
      <c r="C49" s="1249"/>
      <c r="D49" s="62"/>
      <c r="E49" s="1254" t="s">
        <v>16</v>
      </c>
      <c r="F49" s="1254"/>
      <c r="G49" s="1254"/>
      <c r="H49" s="1254"/>
      <c r="I49" s="1254"/>
      <c r="J49" s="1255"/>
      <c r="K49" s="63">
        <v>209</v>
      </c>
      <c r="L49" s="64">
        <v>293</v>
      </c>
      <c r="M49" s="64">
        <v>294</v>
      </c>
      <c r="N49" s="64">
        <v>196</v>
      </c>
      <c r="O49" s="65">
        <v>112</v>
      </c>
      <c r="P49" s="48"/>
      <c r="Q49" s="48"/>
      <c r="R49" s="48"/>
      <c r="S49" s="48"/>
      <c r="T49" s="48"/>
      <c r="U49" s="48"/>
    </row>
    <row r="50" spans="1:21" ht="30.75" customHeight="1">
      <c r="A50" s="48"/>
      <c r="B50" s="1248"/>
      <c r="C50" s="1249"/>
      <c r="D50" s="62"/>
      <c r="E50" s="1254" t="s">
        <v>17</v>
      </c>
      <c r="F50" s="1254"/>
      <c r="G50" s="1254"/>
      <c r="H50" s="1254"/>
      <c r="I50" s="1254"/>
      <c r="J50" s="1255"/>
      <c r="K50" s="63">
        <v>304</v>
      </c>
      <c r="L50" s="64">
        <v>303</v>
      </c>
      <c r="M50" s="64">
        <v>302</v>
      </c>
      <c r="N50" s="64">
        <v>259</v>
      </c>
      <c r="O50" s="65">
        <v>53</v>
      </c>
      <c r="P50" s="48"/>
      <c r="Q50" s="48"/>
      <c r="R50" s="48"/>
      <c r="S50" s="48"/>
      <c r="T50" s="48"/>
      <c r="U50" s="48"/>
    </row>
    <row r="51" spans="1:21" ht="30.75" customHeight="1">
      <c r="A51" s="48"/>
      <c r="B51" s="1250"/>
      <c r="C51" s="1251"/>
      <c r="D51" s="66"/>
      <c r="E51" s="1254" t="s">
        <v>18</v>
      </c>
      <c r="F51" s="1254"/>
      <c r="G51" s="1254"/>
      <c r="H51" s="1254"/>
      <c r="I51" s="1254"/>
      <c r="J51" s="1255"/>
      <c r="K51" s="63" t="s">
        <v>516</v>
      </c>
      <c r="L51" s="64" t="s">
        <v>516</v>
      </c>
      <c r="M51" s="64" t="s">
        <v>516</v>
      </c>
      <c r="N51" s="64" t="s">
        <v>516</v>
      </c>
      <c r="O51" s="65" t="s">
        <v>516</v>
      </c>
      <c r="P51" s="48"/>
      <c r="Q51" s="48"/>
      <c r="R51" s="48"/>
      <c r="S51" s="48"/>
      <c r="T51" s="48"/>
      <c r="U51" s="48"/>
    </row>
    <row r="52" spans="1:21" ht="30.75" customHeight="1">
      <c r="A52" s="48"/>
      <c r="B52" s="1256" t="s">
        <v>19</v>
      </c>
      <c r="C52" s="1257"/>
      <c r="D52" s="66"/>
      <c r="E52" s="1254" t="s">
        <v>20</v>
      </c>
      <c r="F52" s="1254"/>
      <c r="G52" s="1254"/>
      <c r="H52" s="1254"/>
      <c r="I52" s="1254"/>
      <c r="J52" s="1255"/>
      <c r="K52" s="63">
        <v>1756</v>
      </c>
      <c r="L52" s="64">
        <v>1685</v>
      </c>
      <c r="M52" s="64">
        <v>1632</v>
      </c>
      <c r="N52" s="64">
        <v>1542</v>
      </c>
      <c r="O52" s="65">
        <v>1480</v>
      </c>
      <c r="P52" s="48"/>
      <c r="Q52" s="48"/>
      <c r="R52" s="48"/>
      <c r="S52" s="48"/>
      <c r="T52" s="48"/>
      <c r="U52" s="48"/>
    </row>
    <row r="53" spans="1:21" ht="30.75" customHeight="1" thickBot="1">
      <c r="A53" s="48"/>
      <c r="B53" s="1258" t="s">
        <v>21</v>
      </c>
      <c r="C53" s="1259"/>
      <c r="D53" s="67"/>
      <c r="E53" s="1260" t="s">
        <v>22</v>
      </c>
      <c r="F53" s="1260"/>
      <c r="G53" s="1260"/>
      <c r="H53" s="1260"/>
      <c r="I53" s="1260"/>
      <c r="J53" s="1261"/>
      <c r="K53" s="68">
        <v>766</v>
      </c>
      <c r="L53" s="69">
        <v>718</v>
      </c>
      <c r="M53" s="69">
        <v>745</v>
      </c>
      <c r="N53" s="69">
        <v>772</v>
      </c>
      <c r="O53" s="70">
        <v>565</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c r="A55" s="48"/>
      <c r="B55" s="72" t="s">
        <v>24</v>
      </c>
      <c r="C55" s="73"/>
      <c r="D55" s="73"/>
      <c r="E55" s="73"/>
      <c r="F55" s="73"/>
      <c r="G55" s="73"/>
      <c r="H55" s="73"/>
      <c r="I55" s="73"/>
      <c r="J55" s="73"/>
      <c r="K55" s="74"/>
      <c r="L55" s="74"/>
      <c r="M55" s="74"/>
      <c r="N55" s="74"/>
      <c r="O55" s="74"/>
      <c r="P55" s="48"/>
      <c r="Q55" s="48"/>
      <c r="R55" s="48"/>
      <c r="S55" s="48"/>
      <c r="T55" s="48"/>
      <c r="U55" s="48"/>
    </row>
    <row r="56" spans="1:21" ht="31.5" customHeight="1" thickBot="1">
      <c r="A56" s="48"/>
      <c r="B56" s="75"/>
      <c r="C56" s="76"/>
      <c r="D56" s="76"/>
      <c r="E56" s="77"/>
      <c r="F56" s="77"/>
      <c r="G56" s="77"/>
      <c r="H56" s="77"/>
      <c r="I56" s="77"/>
      <c r="J56" s="78" t="s">
        <v>2</v>
      </c>
      <c r="K56" s="79" t="s">
        <v>575</v>
      </c>
      <c r="L56" s="80" t="s">
        <v>576</v>
      </c>
      <c r="M56" s="80" t="s">
        <v>577</v>
      </c>
      <c r="N56" s="80" t="s">
        <v>578</v>
      </c>
      <c r="O56" s="81" t="s">
        <v>579</v>
      </c>
      <c r="P56" s="48"/>
      <c r="Q56" s="48"/>
      <c r="R56" s="48"/>
      <c r="S56" s="48"/>
      <c r="T56" s="48"/>
      <c r="U56" s="48"/>
    </row>
    <row r="57" spans="1:21" ht="31.5" customHeight="1">
      <c r="B57" s="1262" t="s">
        <v>25</v>
      </c>
      <c r="C57" s="1263"/>
      <c r="D57" s="1266" t="s">
        <v>26</v>
      </c>
      <c r="E57" s="1267"/>
      <c r="F57" s="1267"/>
      <c r="G57" s="1267"/>
      <c r="H57" s="1267"/>
      <c r="I57" s="1267"/>
      <c r="J57" s="1268"/>
      <c r="K57" s="82" t="s">
        <v>597</v>
      </c>
      <c r="L57" s="83" t="s">
        <v>597</v>
      </c>
      <c r="M57" s="83" t="s">
        <v>597</v>
      </c>
      <c r="N57" s="83" t="s">
        <v>597</v>
      </c>
      <c r="O57" s="84" t="s">
        <v>597</v>
      </c>
    </row>
    <row r="58" spans="1:21" ht="31.5" customHeight="1" thickBot="1">
      <c r="B58" s="1264"/>
      <c r="C58" s="1265"/>
      <c r="D58" s="1269" t="s">
        <v>27</v>
      </c>
      <c r="E58" s="1270"/>
      <c r="F58" s="1270"/>
      <c r="G58" s="1270"/>
      <c r="H58" s="1270"/>
      <c r="I58" s="1270"/>
      <c r="J58" s="1271"/>
      <c r="K58" s="85" t="s">
        <v>597</v>
      </c>
      <c r="L58" s="86" t="s">
        <v>597</v>
      </c>
      <c r="M58" s="86" t="s">
        <v>597</v>
      </c>
      <c r="N58" s="86" t="s">
        <v>598</v>
      </c>
      <c r="O58" s="87" t="s">
        <v>598</v>
      </c>
    </row>
    <row r="59" spans="1:21" ht="24" customHeight="1">
      <c r="B59" s="88"/>
      <c r="C59" s="88"/>
      <c r="D59" s="89" t="s">
        <v>28</v>
      </c>
      <c r="E59" s="90"/>
      <c r="F59" s="90"/>
      <c r="G59" s="90"/>
      <c r="H59" s="90"/>
      <c r="I59" s="90"/>
      <c r="J59" s="90"/>
      <c r="K59" s="90"/>
      <c r="L59" s="90"/>
      <c r="M59" s="90"/>
      <c r="N59" s="90"/>
      <c r="O59" s="90"/>
    </row>
    <row r="60" spans="1:21" ht="24" customHeight="1">
      <c r="B60" s="91"/>
      <c r="C60" s="91"/>
      <c r="D60" s="89" t="s">
        <v>29</v>
      </c>
      <c r="E60" s="90"/>
      <c r="F60" s="90"/>
      <c r="G60" s="90"/>
      <c r="H60" s="90"/>
      <c r="I60" s="90"/>
      <c r="J60" s="90"/>
      <c r="K60" s="90"/>
      <c r="L60" s="90"/>
      <c r="M60" s="90"/>
      <c r="N60" s="90"/>
      <c r="O60" s="90"/>
    </row>
    <row r="61" spans="1:21" ht="24" customHeight="1">
      <c r="A61" s="48"/>
      <c r="B61" s="71"/>
      <c r="C61" s="48"/>
      <c r="D61" s="48"/>
      <c r="E61" s="48"/>
      <c r="F61" s="48"/>
      <c r="G61" s="48"/>
      <c r="H61" s="48"/>
      <c r="I61" s="48"/>
      <c r="J61" s="48"/>
      <c r="K61" s="48"/>
      <c r="L61" s="48"/>
      <c r="M61" s="48"/>
      <c r="N61" s="48"/>
      <c r="O61" s="48"/>
      <c r="P61" s="48"/>
      <c r="Q61" s="48"/>
      <c r="R61" s="48"/>
      <c r="S61" s="48"/>
      <c r="T61" s="48"/>
      <c r="U61" s="48"/>
    </row>
    <row r="62" spans="1:21" ht="24" customHeight="1">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WyNa3BeW5S7OZ26/sQ7wsSFwg6yJDQc8hhZsms0Gyj0Gf/VUDV/3iH9tOADb2v4UJ0A/orWKqwI+wcTb42nyRA==" saltValue="49iRrFrWL/GvmKPy6NoJqQ=="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5"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Normal="100" zoomScaleSheetLayoutView="100" workbookViewId="0"/>
  </sheetViews>
  <sheetFormatPr defaultColWidth="0" defaultRowHeight="13.5" customHeight="1" zeroHeight="1"/>
  <cols>
    <col min="1" max="1" width="6.625" style="92" customWidth="1"/>
    <col min="2" max="3" width="12.625" style="92" customWidth="1"/>
    <col min="4" max="4" width="11.625" style="92" customWidth="1"/>
    <col min="5" max="8" width="10.375" style="92" customWidth="1"/>
    <col min="9" max="13" width="16.375" style="92" customWidth="1"/>
    <col min="14" max="19" width="12.625" style="92" customWidth="1"/>
    <col min="20" max="16384" width="0" style="9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3" t="s">
        <v>9</v>
      </c>
    </row>
    <row r="40" spans="2:13" ht="27.75" customHeight="1" thickBot="1">
      <c r="B40" s="94" t="s">
        <v>10</v>
      </c>
      <c r="C40" s="95"/>
      <c r="D40" s="95"/>
      <c r="E40" s="96"/>
      <c r="F40" s="96"/>
      <c r="G40" s="96"/>
      <c r="H40" s="97" t="s">
        <v>2</v>
      </c>
      <c r="I40" s="98" t="s">
        <v>558</v>
      </c>
      <c r="J40" s="99" t="s">
        <v>559</v>
      </c>
      <c r="K40" s="99" t="s">
        <v>560</v>
      </c>
      <c r="L40" s="99" t="s">
        <v>561</v>
      </c>
      <c r="M40" s="100" t="s">
        <v>562</v>
      </c>
    </row>
    <row r="41" spans="2:13" ht="27.75" customHeight="1">
      <c r="B41" s="1272" t="s">
        <v>30</v>
      </c>
      <c r="C41" s="1273"/>
      <c r="D41" s="101"/>
      <c r="E41" s="1278" t="s">
        <v>31</v>
      </c>
      <c r="F41" s="1278"/>
      <c r="G41" s="1278"/>
      <c r="H41" s="1279"/>
      <c r="I41" s="102">
        <v>14397</v>
      </c>
      <c r="J41" s="103">
        <v>14883</v>
      </c>
      <c r="K41" s="103">
        <v>14887</v>
      </c>
      <c r="L41" s="103">
        <v>14701</v>
      </c>
      <c r="M41" s="104">
        <v>14359</v>
      </c>
    </row>
    <row r="42" spans="2:13" ht="27.75" customHeight="1">
      <c r="B42" s="1274"/>
      <c r="C42" s="1275"/>
      <c r="D42" s="105"/>
      <c r="E42" s="1280" t="s">
        <v>32</v>
      </c>
      <c r="F42" s="1280"/>
      <c r="G42" s="1280"/>
      <c r="H42" s="1281"/>
      <c r="I42" s="106">
        <v>1037</v>
      </c>
      <c r="J42" s="107">
        <v>802</v>
      </c>
      <c r="K42" s="107">
        <v>456</v>
      </c>
      <c r="L42" s="107">
        <v>259</v>
      </c>
      <c r="M42" s="108">
        <v>207</v>
      </c>
    </row>
    <row r="43" spans="2:13" ht="27.75" customHeight="1">
      <c r="B43" s="1274"/>
      <c r="C43" s="1275"/>
      <c r="D43" s="105"/>
      <c r="E43" s="1280" t="s">
        <v>33</v>
      </c>
      <c r="F43" s="1280"/>
      <c r="G43" s="1280"/>
      <c r="H43" s="1281"/>
      <c r="I43" s="106">
        <v>6467</v>
      </c>
      <c r="J43" s="107">
        <v>5850</v>
      </c>
      <c r="K43" s="107">
        <v>5309</v>
      </c>
      <c r="L43" s="107">
        <v>5354</v>
      </c>
      <c r="M43" s="108">
        <v>5379</v>
      </c>
    </row>
    <row r="44" spans="2:13" ht="27.75" customHeight="1">
      <c r="B44" s="1274"/>
      <c r="C44" s="1275"/>
      <c r="D44" s="105"/>
      <c r="E44" s="1280" t="s">
        <v>34</v>
      </c>
      <c r="F44" s="1280"/>
      <c r="G44" s="1280"/>
      <c r="H44" s="1281"/>
      <c r="I44" s="106">
        <v>1257</v>
      </c>
      <c r="J44" s="107">
        <v>1090</v>
      </c>
      <c r="K44" s="107">
        <v>966</v>
      </c>
      <c r="L44" s="107">
        <v>877</v>
      </c>
      <c r="M44" s="108">
        <v>1043</v>
      </c>
    </row>
    <row r="45" spans="2:13" ht="27.75" customHeight="1">
      <c r="B45" s="1274"/>
      <c r="C45" s="1275"/>
      <c r="D45" s="105"/>
      <c r="E45" s="1280" t="s">
        <v>35</v>
      </c>
      <c r="F45" s="1280"/>
      <c r="G45" s="1280"/>
      <c r="H45" s="1281"/>
      <c r="I45" s="106">
        <v>2765</v>
      </c>
      <c r="J45" s="107">
        <v>2576</v>
      </c>
      <c r="K45" s="107">
        <v>2487</v>
      </c>
      <c r="L45" s="107">
        <v>2434</v>
      </c>
      <c r="M45" s="108">
        <v>2348</v>
      </c>
    </row>
    <row r="46" spans="2:13" ht="27.75" customHeight="1">
      <c r="B46" s="1274"/>
      <c r="C46" s="1275"/>
      <c r="D46" s="109"/>
      <c r="E46" s="1280" t="s">
        <v>36</v>
      </c>
      <c r="F46" s="1280"/>
      <c r="G46" s="1280"/>
      <c r="H46" s="1281"/>
      <c r="I46" s="106" t="s">
        <v>516</v>
      </c>
      <c r="J46" s="107" t="s">
        <v>516</v>
      </c>
      <c r="K46" s="107" t="s">
        <v>516</v>
      </c>
      <c r="L46" s="107" t="s">
        <v>516</v>
      </c>
      <c r="M46" s="108" t="s">
        <v>516</v>
      </c>
    </row>
    <row r="47" spans="2:13" ht="27.75" customHeight="1">
      <c r="B47" s="1274"/>
      <c r="C47" s="1275"/>
      <c r="D47" s="110"/>
      <c r="E47" s="1282" t="s">
        <v>37</v>
      </c>
      <c r="F47" s="1283"/>
      <c r="G47" s="1283"/>
      <c r="H47" s="1284"/>
      <c r="I47" s="106" t="s">
        <v>516</v>
      </c>
      <c r="J47" s="107" t="s">
        <v>516</v>
      </c>
      <c r="K47" s="107" t="s">
        <v>516</v>
      </c>
      <c r="L47" s="107" t="s">
        <v>516</v>
      </c>
      <c r="M47" s="108" t="s">
        <v>516</v>
      </c>
    </row>
    <row r="48" spans="2:13" ht="27.75" customHeight="1">
      <c r="B48" s="1274"/>
      <c r="C48" s="1275"/>
      <c r="D48" s="105"/>
      <c r="E48" s="1280" t="s">
        <v>38</v>
      </c>
      <c r="F48" s="1280"/>
      <c r="G48" s="1280"/>
      <c r="H48" s="1281"/>
      <c r="I48" s="106" t="s">
        <v>516</v>
      </c>
      <c r="J48" s="107" t="s">
        <v>516</v>
      </c>
      <c r="K48" s="107" t="s">
        <v>516</v>
      </c>
      <c r="L48" s="107" t="s">
        <v>516</v>
      </c>
      <c r="M48" s="108" t="s">
        <v>516</v>
      </c>
    </row>
    <row r="49" spans="2:13" ht="27.75" customHeight="1">
      <c r="B49" s="1276"/>
      <c r="C49" s="1277"/>
      <c r="D49" s="105"/>
      <c r="E49" s="1280" t="s">
        <v>39</v>
      </c>
      <c r="F49" s="1280"/>
      <c r="G49" s="1280"/>
      <c r="H49" s="1281"/>
      <c r="I49" s="106" t="s">
        <v>516</v>
      </c>
      <c r="J49" s="107" t="s">
        <v>516</v>
      </c>
      <c r="K49" s="107" t="s">
        <v>516</v>
      </c>
      <c r="L49" s="107" t="s">
        <v>516</v>
      </c>
      <c r="M49" s="108" t="s">
        <v>516</v>
      </c>
    </row>
    <row r="50" spans="2:13" ht="27.75" customHeight="1">
      <c r="B50" s="1285" t="s">
        <v>40</v>
      </c>
      <c r="C50" s="1286"/>
      <c r="D50" s="111"/>
      <c r="E50" s="1280" t="s">
        <v>41</v>
      </c>
      <c r="F50" s="1280"/>
      <c r="G50" s="1280"/>
      <c r="H50" s="1281"/>
      <c r="I50" s="106">
        <v>2642</v>
      </c>
      <c r="J50" s="107">
        <v>3157</v>
      </c>
      <c r="K50" s="107">
        <v>3841</v>
      </c>
      <c r="L50" s="107">
        <v>3896</v>
      </c>
      <c r="M50" s="108">
        <v>4358</v>
      </c>
    </row>
    <row r="51" spans="2:13" ht="27.75" customHeight="1">
      <c r="B51" s="1274"/>
      <c r="C51" s="1275"/>
      <c r="D51" s="105"/>
      <c r="E51" s="1280" t="s">
        <v>42</v>
      </c>
      <c r="F51" s="1280"/>
      <c r="G51" s="1280"/>
      <c r="H51" s="1281"/>
      <c r="I51" s="106">
        <v>2541</v>
      </c>
      <c r="J51" s="107">
        <v>2769</v>
      </c>
      <c r="K51" s="107">
        <v>2724</v>
      </c>
      <c r="L51" s="107">
        <v>2697</v>
      </c>
      <c r="M51" s="108">
        <v>2720</v>
      </c>
    </row>
    <row r="52" spans="2:13" ht="27.75" customHeight="1">
      <c r="B52" s="1276"/>
      <c r="C52" s="1277"/>
      <c r="D52" s="105"/>
      <c r="E52" s="1280" t="s">
        <v>43</v>
      </c>
      <c r="F52" s="1280"/>
      <c r="G52" s="1280"/>
      <c r="H52" s="1281"/>
      <c r="I52" s="106">
        <v>14770</v>
      </c>
      <c r="J52" s="107">
        <v>14563</v>
      </c>
      <c r="K52" s="107">
        <v>14415</v>
      </c>
      <c r="L52" s="107">
        <v>13944</v>
      </c>
      <c r="M52" s="108">
        <v>14045</v>
      </c>
    </row>
    <row r="53" spans="2:13" ht="27.75" customHeight="1" thickBot="1">
      <c r="B53" s="1287" t="s">
        <v>44</v>
      </c>
      <c r="C53" s="1288"/>
      <c r="D53" s="112"/>
      <c r="E53" s="1289" t="s">
        <v>45</v>
      </c>
      <c r="F53" s="1289"/>
      <c r="G53" s="1289"/>
      <c r="H53" s="1290"/>
      <c r="I53" s="113">
        <v>5969</v>
      </c>
      <c r="J53" s="114">
        <v>4713</v>
      </c>
      <c r="K53" s="114">
        <v>3125</v>
      </c>
      <c r="L53" s="114">
        <v>3088</v>
      </c>
      <c r="M53" s="115">
        <v>2213</v>
      </c>
    </row>
    <row r="54" spans="2:13" ht="27.75" customHeight="1">
      <c r="B54" s="116" t="s">
        <v>46</v>
      </c>
      <c r="C54" s="117"/>
      <c r="D54" s="117"/>
      <c r="E54" s="118"/>
      <c r="F54" s="118"/>
      <c r="G54" s="118"/>
      <c r="H54" s="118"/>
      <c r="I54" s="119"/>
      <c r="J54" s="119"/>
      <c r="K54" s="119"/>
      <c r="L54" s="119"/>
      <c r="M54" s="119"/>
    </row>
    <row r="55" spans="2:13" ht="12.75" customHeight="1"/>
    <row r="56" spans="2:13" ht="12.75" hidden="1" customHeight="1"/>
    <row r="57" spans="2:13" ht="12.75" hidden="1" customHeight="1"/>
    <row r="58" spans="2:13" ht="12.75" hidden="1" customHeight="1"/>
    <row r="59" spans="2:13" hidden="1"/>
    <row r="60" spans="2:13" hidden="1"/>
    <row r="61" spans="2:13" hidden="1"/>
    <row r="62" spans="2:13" hidden="1"/>
    <row r="63" spans="2:13" hidden="1"/>
    <row r="64" spans="2:13" hidden="1"/>
    <row r="65"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algorithmName="SHA-512" hashValue="kiF0cgEsnHJEs0UNHxHrAUpSRHBVEDntAlZ2dOWQklYNbXsjKZmTXkjC/HDHOT8WQWmpOQCQn07Bx0ZFZLEHLg==" saltValue="5jeaS8sdFfGrJxCfSLlFM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6"/>
  <sheetViews>
    <sheetView showGridLines="0" zoomScaleNormal="100" zoomScaleSheetLayoutView="100" workbookViewId="0"/>
  </sheetViews>
  <sheetFormatPr defaultColWidth="0" defaultRowHeight="0" customHeight="1" zeroHeight="1"/>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20" t="s">
        <v>47</v>
      </c>
    </row>
    <row r="54" spans="2:8" ht="29.25" customHeight="1" thickBot="1">
      <c r="B54" s="121" t="s">
        <v>1</v>
      </c>
      <c r="C54" s="122"/>
      <c r="D54" s="122"/>
      <c r="E54" s="123" t="s">
        <v>2</v>
      </c>
      <c r="F54" s="124" t="s">
        <v>560</v>
      </c>
      <c r="G54" s="124" t="s">
        <v>561</v>
      </c>
      <c r="H54" s="125" t="s">
        <v>562</v>
      </c>
    </row>
    <row r="55" spans="2:8" ht="52.5" customHeight="1">
      <c r="B55" s="126"/>
      <c r="C55" s="1299" t="s">
        <v>48</v>
      </c>
      <c r="D55" s="1299"/>
      <c r="E55" s="1300"/>
      <c r="F55" s="127">
        <v>2119</v>
      </c>
      <c r="G55" s="127">
        <v>2067</v>
      </c>
      <c r="H55" s="128">
        <v>2103</v>
      </c>
    </row>
    <row r="56" spans="2:8" ht="52.5" customHeight="1">
      <c r="B56" s="129"/>
      <c r="C56" s="1301" t="s">
        <v>49</v>
      </c>
      <c r="D56" s="1301"/>
      <c r="E56" s="1302"/>
      <c r="F56" s="130">
        <v>6</v>
      </c>
      <c r="G56" s="130">
        <v>11</v>
      </c>
      <c r="H56" s="131">
        <v>16</v>
      </c>
    </row>
    <row r="57" spans="2:8" ht="53.25" customHeight="1">
      <c r="B57" s="129"/>
      <c r="C57" s="1303" t="s">
        <v>50</v>
      </c>
      <c r="D57" s="1303"/>
      <c r="E57" s="1304"/>
      <c r="F57" s="132">
        <v>1056</v>
      </c>
      <c r="G57" s="132">
        <v>1178</v>
      </c>
      <c r="H57" s="133">
        <v>1359</v>
      </c>
    </row>
    <row r="58" spans="2:8" ht="45.75" customHeight="1">
      <c r="B58" s="134"/>
      <c r="C58" s="1291" t="s">
        <v>592</v>
      </c>
      <c r="D58" s="1292"/>
      <c r="E58" s="1293"/>
      <c r="F58" s="135">
        <v>749</v>
      </c>
      <c r="G58" s="135">
        <v>849</v>
      </c>
      <c r="H58" s="136">
        <v>890</v>
      </c>
    </row>
    <row r="59" spans="2:8" ht="45.75" customHeight="1">
      <c r="B59" s="134"/>
      <c r="C59" s="1291" t="s">
        <v>593</v>
      </c>
      <c r="D59" s="1292"/>
      <c r="E59" s="1293"/>
      <c r="F59" s="135">
        <v>218</v>
      </c>
      <c r="G59" s="135">
        <v>222</v>
      </c>
      <c r="H59" s="136">
        <v>333</v>
      </c>
    </row>
    <row r="60" spans="2:8" ht="45.75" customHeight="1">
      <c r="B60" s="134"/>
      <c r="C60" s="1291" t="s">
        <v>594</v>
      </c>
      <c r="D60" s="1292"/>
      <c r="E60" s="1293"/>
      <c r="F60" s="135">
        <v>60</v>
      </c>
      <c r="G60" s="135">
        <v>80</v>
      </c>
      <c r="H60" s="136">
        <v>100</v>
      </c>
    </row>
    <row r="61" spans="2:8" ht="45.75" customHeight="1">
      <c r="B61" s="134"/>
      <c r="C61" s="1291" t="s">
        <v>595</v>
      </c>
      <c r="D61" s="1292"/>
      <c r="E61" s="1293"/>
      <c r="F61" s="135">
        <v>13</v>
      </c>
      <c r="G61" s="135">
        <v>13</v>
      </c>
      <c r="H61" s="136">
        <v>13</v>
      </c>
    </row>
    <row r="62" spans="2:8" ht="45.75" customHeight="1" thickBot="1">
      <c r="B62" s="137"/>
      <c r="C62" s="1294" t="s">
        <v>596</v>
      </c>
      <c r="D62" s="1295"/>
      <c r="E62" s="1296"/>
      <c r="F62" s="138">
        <v>11</v>
      </c>
      <c r="G62" s="138">
        <v>11</v>
      </c>
      <c r="H62" s="139">
        <v>11</v>
      </c>
    </row>
    <row r="63" spans="2:8" ht="52.5" customHeight="1" thickBot="1">
      <c r="B63" s="140"/>
      <c r="C63" s="1297" t="s">
        <v>51</v>
      </c>
      <c r="D63" s="1297"/>
      <c r="E63" s="1298"/>
      <c r="F63" s="141">
        <v>3181</v>
      </c>
      <c r="G63" s="141">
        <v>3256</v>
      </c>
      <c r="H63" s="142">
        <v>3478</v>
      </c>
    </row>
    <row r="64" spans="2:8" ht="15" customHeight="1"/>
    <row r="65" ht="0" hidden="1" customHeight="1"/>
    <row r="66" ht="0" hidden="1" customHeight="1"/>
  </sheetData>
  <sheetProtection algorithmName="SHA-512" hashValue="huszGMS2rPqjbh9GSvB3WzWV9hKHrn3havsNACzDHacH3/p+I0Dw10ycrq1pAOZTzPDNeaagEjtAbvkg5mamqg==" saltValue="QH0QJlxYVl0F8jzaWp4Rj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91"/>
  <sheetViews>
    <sheetView showGridLines="0" zoomScaleNormal="100" zoomScaleSheetLayoutView="55" workbookViewId="0"/>
  </sheetViews>
  <sheetFormatPr defaultColWidth="0" defaultRowHeight="13.5" customHeight="1" zeroHeight="1"/>
  <cols>
    <col min="1" max="1" width="6.375" style="387" customWidth="1"/>
    <col min="2" max="107" width="2.5" style="387" customWidth="1"/>
    <col min="108" max="108" width="6.125" style="395" customWidth="1"/>
    <col min="109" max="109" width="5.875" style="394" customWidth="1"/>
    <col min="110" max="110" width="19.125" style="387" hidden="1"/>
    <col min="111" max="115" width="12.625" style="387" hidden="1"/>
    <col min="116" max="349" width="8.625" style="387" hidden="1"/>
    <col min="350" max="355" width="14.875" style="387" hidden="1"/>
    <col min="356" max="357" width="15.875" style="387" hidden="1"/>
    <col min="358" max="363" width="16.125" style="387" hidden="1"/>
    <col min="364" max="364" width="6.125" style="387" hidden="1"/>
    <col min="365" max="365" width="3" style="387" hidden="1"/>
    <col min="366" max="605" width="8.625" style="387" hidden="1"/>
    <col min="606" max="611" width="14.875" style="387" hidden="1"/>
    <col min="612" max="613" width="15.875" style="387" hidden="1"/>
    <col min="614" max="619" width="16.125" style="387" hidden="1"/>
    <col min="620" max="620" width="6.125" style="387" hidden="1"/>
    <col min="621" max="621" width="3" style="387" hidden="1"/>
    <col min="622" max="861" width="8.625" style="387" hidden="1"/>
    <col min="862" max="867" width="14.875" style="387" hidden="1"/>
    <col min="868" max="869" width="15.875" style="387" hidden="1"/>
    <col min="870" max="875" width="16.125" style="387" hidden="1"/>
    <col min="876" max="876" width="6.125" style="387" hidden="1"/>
    <col min="877" max="877" width="3" style="387" hidden="1"/>
    <col min="878" max="1117" width="8.625" style="387" hidden="1"/>
    <col min="1118" max="1123" width="14.875" style="387" hidden="1"/>
    <col min="1124" max="1125" width="15.875" style="387" hidden="1"/>
    <col min="1126" max="1131" width="16.125" style="387" hidden="1"/>
    <col min="1132" max="1132" width="6.125" style="387" hidden="1"/>
    <col min="1133" max="1133" width="3" style="387" hidden="1"/>
    <col min="1134" max="1373" width="8.625" style="387" hidden="1"/>
    <col min="1374" max="1379" width="14.875" style="387" hidden="1"/>
    <col min="1380" max="1381" width="15.875" style="387" hidden="1"/>
    <col min="1382" max="1387" width="16.125" style="387" hidden="1"/>
    <col min="1388" max="1388" width="6.125" style="387" hidden="1"/>
    <col min="1389" max="1389" width="3" style="387" hidden="1"/>
    <col min="1390" max="1629" width="8.625" style="387" hidden="1"/>
    <col min="1630" max="1635" width="14.875" style="387" hidden="1"/>
    <col min="1636" max="1637" width="15.875" style="387" hidden="1"/>
    <col min="1638" max="1643" width="16.125" style="387" hidden="1"/>
    <col min="1644" max="1644" width="6.125" style="387" hidden="1"/>
    <col min="1645" max="1645" width="3" style="387" hidden="1"/>
    <col min="1646" max="1885" width="8.625" style="387" hidden="1"/>
    <col min="1886" max="1891" width="14.875" style="387" hidden="1"/>
    <col min="1892" max="1893" width="15.875" style="387" hidden="1"/>
    <col min="1894" max="1899" width="16.125" style="387" hidden="1"/>
    <col min="1900" max="1900" width="6.125" style="387" hidden="1"/>
    <col min="1901" max="1901" width="3" style="387" hidden="1"/>
    <col min="1902" max="2141" width="8.625" style="387" hidden="1"/>
    <col min="2142" max="2147" width="14.875" style="387" hidden="1"/>
    <col min="2148" max="2149" width="15.875" style="387" hidden="1"/>
    <col min="2150" max="2155" width="16.125" style="387" hidden="1"/>
    <col min="2156" max="2156" width="6.125" style="387" hidden="1"/>
    <col min="2157" max="2157" width="3" style="387" hidden="1"/>
    <col min="2158" max="2397" width="8.625" style="387" hidden="1"/>
    <col min="2398" max="2403" width="14.875" style="387" hidden="1"/>
    <col min="2404" max="2405" width="15.875" style="387" hidden="1"/>
    <col min="2406" max="2411" width="16.125" style="387" hidden="1"/>
    <col min="2412" max="2412" width="6.125" style="387" hidden="1"/>
    <col min="2413" max="2413" width="3" style="387" hidden="1"/>
    <col min="2414" max="2653" width="8.625" style="387" hidden="1"/>
    <col min="2654" max="2659" width="14.875" style="387" hidden="1"/>
    <col min="2660" max="2661" width="15.875" style="387" hidden="1"/>
    <col min="2662" max="2667" width="16.125" style="387" hidden="1"/>
    <col min="2668" max="2668" width="6.125" style="387" hidden="1"/>
    <col min="2669" max="2669" width="3" style="387" hidden="1"/>
    <col min="2670" max="2909" width="8.625" style="387" hidden="1"/>
    <col min="2910" max="2915" width="14.875" style="387" hidden="1"/>
    <col min="2916" max="2917" width="15.875" style="387" hidden="1"/>
    <col min="2918" max="2923" width="16.125" style="387" hidden="1"/>
    <col min="2924" max="2924" width="6.125" style="387" hidden="1"/>
    <col min="2925" max="2925" width="3" style="387" hidden="1"/>
    <col min="2926" max="3165" width="8.625" style="387" hidden="1"/>
    <col min="3166" max="3171" width="14.875" style="387" hidden="1"/>
    <col min="3172" max="3173" width="15.875" style="387" hidden="1"/>
    <col min="3174" max="3179" width="16.125" style="387" hidden="1"/>
    <col min="3180" max="3180" width="6.125" style="387" hidden="1"/>
    <col min="3181" max="3181" width="3" style="387" hidden="1"/>
    <col min="3182" max="3421" width="8.625" style="387" hidden="1"/>
    <col min="3422" max="3427" width="14.875" style="387" hidden="1"/>
    <col min="3428" max="3429" width="15.875" style="387" hidden="1"/>
    <col min="3430" max="3435" width="16.125" style="387" hidden="1"/>
    <col min="3436" max="3436" width="6.125" style="387" hidden="1"/>
    <col min="3437" max="3437" width="3" style="387" hidden="1"/>
    <col min="3438" max="3677" width="8.625" style="387" hidden="1"/>
    <col min="3678" max="3683" width="14.875" style="387" hidden="1"/>
    <col min="3684" max="3685" width="15.875" style="387" hidden="1"/>
    <col min="3686" max="3691" width="16.125" style="387" hidden="1"/>
    <col min="3692" max="3692" width="6.125" style="387" hidden="1"/>
    <col min="3693" max="3693" width="3" style="387" hidden="1"/>
    <col min="3694" max="3933" width="8.625" style="387" hidden="1"/>
    <col min="3934" max="3939" width="14.875" style="387" hidden="1"/>
    <col min="3940" max="3941" width="15.875" style="387" hidden="1"/>
    <col min="3942" max="3947" width="16.125" style="387" hidden="1"/>
    <col min="3948" max="3948" width="6.125" style="387" hidden="1"/>
    <col min="3949" max="3949" width="3" style="387" hidden="1"/>
    <col min="3950" max="4189" width="8.625" style="387" hidden="1"/>
    <col min="4190" max="4195" width="14.875" style="387" hidden="1"/>
    <col min="4196" max="4197" width="15.875" style="387" hidden="1"/>
    <col min="4198" max="4203" width="16.125" style="387" hidden="1"/>
    <col min="4204" max="4204" width="6.125" style="387" hidden="1"/>
    <col min="4205" max="4205" width="3" style="387" hidden="1"/>
    <col min="4206" max="4445" width="8.625" style="387" hidden="1"/>
    <col min="4446" max="4451" width="14.875" style="387" hidden="1"/>
    <col min="4452" max="4453" width="15.875" style="387" hidden="1"/>
    <col min="4454" max="4459" width="16.125" style="387" hidden="1"/>
    <col min="4460" max="4460" width="6.125" style="387" hidden="1"/>
    <col min="4461" max="4461" width="3" style="387" hidden="1"/>
    <col min="4462" max="4701" width="8.625" style="387" hidden="1"/>
    <col min="4702" max="4707" width="14.875" style="387" hidden="1"/>
    <col min="4708" max="4709" width="15.875" style="387" hidden="1"/>
    <col min="4710" max="4715" width="16.125" style="387" hidden="1"/>
    <col min="4716" max="4716" width="6.125" style="387" hidden="1"/>
    <col min="4717" max="4717" width="3" style="387" hidden="1"/>
    <col min="4718" max="4957" width="8.625" style="387" hidden="1"/>
    <col min="4958" max="4963" width="14.875" style="387" hidden="1"/>
    <col min="4964" max="4965" width="15.875" style="387" hidden="1"/>
    <col min="4966" max="4971" width="16.125" style="387" hidden="1"/>
    <col min="4972" max="4972" width="6.125" style="387" hidden="1"/>
    <col min="4973" max="4973" width="3" style="387" hidden="1"/>
    <col min="4974" max="5213" width="8.625" style="387" hidden="1"/>
    <col min="5214" max="5219" width="14.875" style="387" hidden="1"/>
    <col min="5220" max="5221" width="15.875" style="387" hidden="1"/>
    <col min="5222" max="5227" width="16.125" style="387" hidden="1"/>
    <col min="5228" max="5228" width="6.125" style="387" hidden="1"/>
    <col min="5229" max="5229" width="3" style="387" hidden="1"/>
    <col min="5230" max="5469" width="8.625" style="387" hidden="1"/>
    <col min="5470" max="5475" width="14.875" style="387" hidden="1"/>
    <col min="5476" max="5477" width="15.875" style="387" hidden="1"/>
    <col min="5478" max="5483" width="16.125" style="387" hidden="1"/>
    <col min="5484" max="5484" width="6.125" style="387" hidden="1"/>
    <col min="5485" max="5485" width="3" style="387" hidden="1"/>
    <col min="5486" max="5725" width="8.625" style="387" hidden="1"/>
    <col min="5726" max="5731" width="14.875" style="387" hidden="1"/>
    <col min="5732" max="5733" width="15.875" style="387" hidden="1"/>
    <col min="5734" max="5739" width="16.125" style="387" hidden="1"/>
    <col min="5740" max="5740" width="6.125" style="387" hidden="1"/>
    <col min="5741" max="5741" width="3" style="387" hidden="1"/>
    <col min="5742" max="5981" width="8.625" style="387" hidden="1"/>
    <col min="5982" max="5987" width="14.875" style="387" hidden="1"/>
    <col min="5988" max="5989" width="15.875" style="387" hidden="1"/>
    <col min="5990" max="5995" width="16.125" style="387" hidden="1"/>
    <col min="5996" max="5996" width="6.125" style="387" hidden="1"/>
    <col min="5997" max="5997" width="3" style="387" hidden="1"/>
    <col min="5998" max="6237" width="8.625" style="387" hidden="1"/>
    <col min="6238" max="6243" width="14.875" style="387" hidden="1"/>
    <col min="6244" max="6245" width="15.875" style="387" hidden="1"/>
    <col min="6246" max="6251" width="16.125" style="387" hidden="1"/>
    <col min="6252" max="6252" width="6.125" style="387" hidden="1"/>
    <col min="6253" max="6253" width="3" style="387" hidden="1"/>
    <col min="6254" max="6493" width="8.625" style="387" hidden="1"/>
    <col min="6494" max="6499" width="14.875" style="387" hidden="1"/>
    <col min="6500" max="6501" width="15.875" style="387" hidden="1"/>
    <col min="6502" max="6507" width="16.125" style="387" hidden="1"/>
    <col min="6508" max="6508" width="6.125" style="387" hidden="1"/>
    <col min="6509" max="6509" width="3" style="387" hidden="1"/>
    <col min="6510" max="6749" width="8.625" style="387" hidden="1"/>
    <col min="6750" max="6755" width="14.875" style="387" hidden="1"/>
    <col min="6756" max="6757" width="15.875" style="387" hidden="1"/>
    <col min="6758" max="6763" width="16.125" style="387" hidden="1"/>
    <col min="6764" max="6764" width="6.125" style="387" hidden="1"/>
    <col min="6765" max="6765" width="3" style="387" hidden="1"/>
    <col min="6766" max="7005" width="8.625" style="387" hidden="1"/>
    <col min="7006" max="7011" width="14.875" style="387" hidden="1"/>
    <col min="7012" max="7013" width="15.875" style="387" hidden="1"/>
    <col min="7014" max="7019" width="16.125" style="387" hidden="1"/>
    <col min="7020" max="7020" width="6.125" style="387" hidden="1"/>
    <col min="7021" max="7021" width="3" style="387" hidden="1"/>
    <col min="7022" max="7261" width="8.625" style="387" hidden="1"/>
    <col min="7262" max="7267" width="14.875" style="387" hidden="1"/>
    <col min="7268" max="7269" width="15.875" style="387" hidden="1"/>
    <col min="7270" max="7275" width="16.125" style="387" hidden="1"/>
    <col min="7276" max="7276" width="6.125" style="387" hidden="1"/>
    <col min="7277" max="7277" width="3" style="387" hidden="1"/>
    <col min="7278" max="7517" width="8.625" style="387" hidden="1"/>
    <col min="7518" max="7523" width="14.875" style="387" hidden="1"/>
    <col min="7524" max="7525" width="15.875" style="387" hidden="1"/>
    <col min="7526" max="7531" width="16.125" style="387" hidden="1"/>
    <col min="7532" max="7532" width="6.125" style="387" hidden="1"/>
    <col min="7533" max="7533" width="3" style="387" hidden="1"/>
    <col min="7534" max="7773" width="8.625" style="387" hidden="1"/>
    <col min="7774" max="7779" width="14.875" style="387" hidden="1"/>
    <col min="7780" max="7781" width="15.875" style="387" hidden="1"/>
    <col min="7782" max="7787" width="16.125" style="387" hidden="1"/>
    <col min="7788" max="7788" width="6.125" style="387" hidden="1"/>
    <col min="7789" max="7789" width="3" style="387" hidden="1"/>
    <col min="7790" max="8029" width="8.625" style="387" hidden="1"/>
    <col min="8030" max="8035" width="14.875" style="387" hidden="1"/>
    <col min="8036" max="8037" width="15.875" style="387" hidden="1"/>
    <col min="8038" max="8043" width="16.125" style="387" hidden="1"/>
    <col min="8044" max="8044" width="6.125" style="387" hidden="1"/>
    <col min="8045" max="8045" width="3" style="387" hidden="1"/>
    <col min="8046" max="8285" width="8.625" style="387" hidden="1"/>
    <col min="8286" max="8291" width="14.875" style="387" hidden="1"/>
    <col min="8292" max="8293" width="15.875" style="387" hidden="1"/>
    <col min="8294" max="8299" width="16.125" style="387" hidden="1"/>
    <col min="8300" max="8300" width="6.125" style="387" hidden="1"/>
    <col min="8301" max="8301" width="3" style="387" hidden="1"/>
    <col min="8302" max="8541" width="8.625" style="387" hidden="1"/>
    <col min="8542" max="8547" width="14.875" style="387" hidden="1"/>
    <col min="8548" max="8549" width="15.875" style="387" hidden="1"/>
    <col min="8550" max="8555" width="16.125" style="387" hidden="1"/>
    <col min="8556" max="8556" width="6.125" style="387" hidden="1"/>
    <col min="8557" max="8557" width="3" style="387" hidden="1"/>
    <col min="8558" max="8797" width="8.625" style="387" hidden="1"/>
    <col min="8798" max="8803" width="14.875" style="387" hidden="1"/>
    <col min="8804" max="8805" width="15.875" style="387" hidden="1"/>
    <col min="8806" max="8811" width="16.125" style="387" hidden="1"/>
    <col min="8812" max="8812" width="6.125" style="387" hidden="1"/>
    <col min="8813" max="8813" width="3" style="387" hidden="1"/>
    <col min="8814" max="9053" width="8.625" style="387" hidden="1"/>
    <col min="9054" max="9059" width="14.875" style="387" hidden="1"/>
    <col min="9060" max="9061" width="15.875" style="387" hidden="1"/>
    <col min="9062" max="9067" width="16.125" style="387" hidden="1"/>
    <col min="9068" max="9068" width="6.125" style="387" hidden="1"/>
    <col min="9069" max="9069" width="3" style="387" hidden="1"/>
    <col min="9070" max="9309" width="8.625" style="387" hidden="1"/>
    <col min="9310" max="9315" width="14.875" style="387" hidden="1"/>
    <col min="9316" max="9317" width="15.875" style="387" hidden="1"/>
    <col min="9318" max="9323" width="16.125" style="387" hidden="1"/>
    <col min="9324" max="9324" width="6.125" style="387" hidden="1"/>
    <col min="9325" max="9325" width="3" style="387" hidden="1"/>
    <col min="9326" max="9565" width="8.625" style="387" hidden="1"/>
    <col min="9566" max="9571" width="14.875" style="387" hidden="1"/>
    <col min="9572" max="9573" width="15.875" style="387" hidden="1"/>
    <col min="9574" max="9579" width="16.125" style="387" hidden="1"/>
    <col min="9580" max="9580" width="6.125" style="387" hidden="1"/>
    <col min="9581" max="9581" width="3" style="387" hidden="1"/>
    <col min="9582" max="9821" width="8.625" style="387" hidden="1"/>
    <col min="9822" max="9827" width="14.875" style="387" hidden="1"/>
    <col min="9828" max="9829" width="15.875" style="387" hidden="1"/>
    <col min="9830" max="9835" width="16.125" style="387" hidden="1"/>
    <col min="9836" max="9836" width="6.125" style="387" hidden="1"/>
    <col min="9837" max="9837" width="3" style="387" hidden="1"/>
    <col min="9838" max="10077" width="8.625" style="387" hidden="1"/>
    <col min="10078" max="10083" width="14.875" style="387" hidden="1"/>
    <col min="10084" max="10085" width="15.875" style="387" hidden="1"/>
    <col min="10086" max="10091" width="16.125" style="387" hidden="1"/>
    <col min="10092" max="10092" width="6.125" style="387" hidden="1"/>
    <col min="10093" max="10093" width="3" style="387" hidden="1"/>
    <col min="10094" max="10333" width="8.625" style="387" hidden="1"/>
    <col min="10334" max="10339" width="14.875" style="387" hidden="1"/>
    <col min="10340" max="10341" width="15.875" style="387" hidden="1"/>
    <col min="10342" max="10347" width="16.125" style="387" hidden="1"/>
    <col min="10348" max="10348" width="6.125" style="387" hidden="1"/>
    <col min="10349" max="10349" width="3" style="387" hidden="1"/>
    <col min="10350" max="10589" width="8.625" style="387" hidden="1"/>
    <col min="10590" max="10595" width="14.875" style="387" hidden="1"/>
    <col min="10596" max="10597" width="15.875" style="387" hidden="1"/>
    <col min="10598" max="10603" width="16.125" style="387" hidden="1"/>
    <col min="10604" max="10604" width="6.125" style="387" hidden="1"/>
    <col min="10605" max="10605" width="3" style="387" hidden="1"/>
    <col min="10606" max="10845" width="8.625" style="387" hidden="1"/>
    <col min="10846" max="10851" width="14.875" style="387" hidden="1"/>
    <col min="10852" max="10853" width="15.875" style="387" hidden="1"/>
    <col min="10854" max="10859" width="16.125" style="387" hidden="1"/>
    <col min="10860" max="10860" width="6.125" style="387" hidden="1"/>
    <col min="10861" max="10861" width="3" style="387" hidden="1"/>
    <col min="10862" max="11101" width="8.625" style="387" hidden="1"/>
    <col min="11102" max="11107" width="14.875" style="387" hidden="1"/>
    <col min="11108" max="11109" width="15.875" style="387" hidden="1"/>
    <col min="11110" max="11115" width="16.125" style="387" hidden="1"/>
    <col min="11116" max="11116" width="6.125" style="387" hidden="1"/>
    <col min="11117" max="11117" width="3" style="387" hidden="1"/>
    <col min="11118" max="11357" width="8.625" style="387" hidden="1"/>
    <col min="11358" max="11363" width="14.875" style="387" hidden="1"/>
    <col min="11364" max="11365" width="15.875" style="387" hidden="1"/>
    <col min="11366" max="11371" width="16.125" style="387" hidden="1"/>
    <col min="11372" max="11372" width="6.125" style="387" hidden="1"/>
    <col min="11373" max="11373" width="3" style="387" hidden="1"/>
    <col min="11374" max="11613" width="8.625" style="387" hidden="1"/>
    <col min="11614" max="11619" width="14.875" style="387" hidden="1"/>
    <col min="11620" max="11621" width="15.875" style="387" hidden="1"/>
    <col min="11622" max="11627" width="16.125" style="387" hidden="1"/>
    <col min="11628" max="11628" width="6.125" style="387" hidden="1"/>
    <col min="11629" max="11629" width="3" style="387" hidden="1"/>
    <col min="11630" max="11869" width="8.625" style="387" hidden="1"/>
    <col min="11870" max="11875" width="14.875" style="387" hidden="1"/>
    <col min="11876" max="11877" width="15.875" style="387" hidden="1"/>
    <col min="11878" max="11883" width="16.125" style="387" hidden="1"/>
    <col min="11884" max="11884" width="6.125" style="387" hidden="1"/>
    <col min="11885" max="11885" width="3" style="387" hidden="1"/>
    <col min="11886" max="12125" width="8.625" style="387" hidden="1"/>
    <col min="12126" max="12131" width="14.875" style="387" hidden="1"/>
    <col min="12132" max="12133" width="15.875" style="387" hidden="1"/>
    <col min="12134" max="12139" width="16.125" style="387" hidden="1"/>
    <col min="12140" max="12140" width="6.125" style="387" hidden="1"/>
    <col min="12141" max="12141" width="3" style="387" hidden="1"/>
    <col min="12142" max="12381" width="8.625" style="387" hidden="1"/>
    <col min="12382" max="12387" width="14.875" style="387" hidden="1"/>
    <col min="12388" max="12389" width="15.875" style="387" hidden="1"/>
    <col min="12390" max="12395" width="16.125" style="387" hidden="1"/>
    <col min="12396" max="12396" width="6.125" style="387" hidden="1"/>
    <col min="12397" max="12397" width="3" style="387" hidden="1"/>
    <col min="12398" max="12637" width="8.625" style="387" hidden="1"/>
    <col min="12638" max="12643" width="14.875" style="387" hidden="1"/>
    <col min="12644" max="12645" width="15.875" style="387" hidden="1"/>
    <col min="12646" max="12651" width="16.125" style="387" hidden="1"/>
    <col min="12652" max="12652" width="6.125" style="387" hidden="1"/>
    <col min="12653" max="12653" width="3" style="387" hidden="1"/>
    <col min="12654" max="12893" width="8.625" style="387" hidden="1"/>
    <col min="12894" max="12899" width="14.875" style="387" hidden="1"/>
    <col min="12900" max="12901" width="15.875" style="387" hidden="1"/>
    <col min="12902" max="12907" width="16.125" style="387" hidden="1"/>
    <col min="12908" max="12908" width="6.125" style="387" hidden="1"/>
    <col min="12909" max="12909" width="3" style="387" hidden="1"/>
    <col min="12910" max="13149" width="8.625" style="387" hidden="1"/>
    <col min="13150" max="13155" width="14.875" style="387" hidden="1"/>
    <col min="13156" max="13157" width="15.875" style="387" hidden="1"/>
    <col min="13158" max="13163" width="16.125" style="387" hidden="1"/>
    <col min="13164" max="13164" width="6.125" style="387" hidden="1"/>
    <col min="13165" max="13165" width="3" style="387" hidden="1"/>
    <col min="13166" max="13405" width="8.625" style="387" hidden="1"/>
    <col min="13406" max="13411" width="14.875" style="387" hidden="1"/>
    <col min="13412" max="13413" width="15.875" style="387" hidden="1"/>
    <col min="13414" max="13419" width="16.125" style="387" hidden="1"/>
    <col min="13420" max="13420" width="6.125" style="387" hidden="1"/>
    <col min="13421" max="13421" width="3" style="387" hidden="1"/>
    <col min="13422" max="13661" width="8.625" style="387" hidden="1"/>
    <col min="13662" max="13667" width="14.875" style="387" hidden="1"/>
    <col min="13668" max="13669" width="15.875" style="387" hidden="1"/>
    <col min="13670" max="13675" width="16.125" style="387" hidden="1"/>
    <col min="13676" max="13676" width="6.125" style="387" hidden="1"/>
    <col min="13677" max="13677" width="3" style="387" hidden="1"/>
    <col min="13678" max="13917" width="8.625" style="387" hidden="1"/>
    <col min="13918" max="13923" width="14.875" style="387" hidden="1"/>
    <col min="13924" max="13925" width="15.875" style="387" hidden="1"/>
    <col min="13926" max="13931" width="16.125" style="387" hidden="1"/>
    <col min="13932" max="13932" width="6.125" style="387" hidden="1"/>
    <col min="13933" max="13933" width="3" style="387" hidden="1"/>
    <col min="13934" max="14173" width="8.625" style="387" hidden="1"/>
    <col min="14174" max="14179" width="14.875" style="387" hidden="1"/>
    <col min="14180" max="14181" width="15.875" style="387" hidden="1"/>
    <col min="14182" max="14187" width="16.125" style="387" hidden="1"/>
    <col min="14188" max="14188" width="6.125" style="387" hidden="1"/>
    <col min="14189" max="14189" width="3" style="387" hidden="1"/>
    <col min="14190" max="14429" width="8.625" style="387" hidden="1"/>
    <col min="14430" max="14435" width="14.875" style="387" hidden="1"/>
    <col min="14436" max="14437" width="15.875" style="387" hidden="1"/>
    <col min="14438" max="14443" width="16.125" style="387" hidden="1"/>
    <col min="14444" max="14444" width="6.125" style="387" hidden="1"/>
    <col min="14445" max="14445" width="3" style="387" hidden="1"/>
    <col min="14446" max="14685" width="8.625" style="387" hidden="1"/>
    <col min="14686" max="14691" width="14.875" style="387" hidden="1"/>
    <col min="14692" max="14693" width="15.875" style="387" hidden="1"/>
    <col min="14694" max="14699" width="16.125" style="387" hidden="1"/>
    <col min="14700" max="14700" width="6.125" style="387" hidden="1"/>
    <col min="14701" max="14701" width="3" style="387" hidden="1"/>
    <col min="14702" max="14941" width="8.625" style="387" hidden="1"/>
    <col min="14942" max="14947" width="14.875" style="387" hidden="1"/>
    <col min="14948" max="14949" width="15.875" style="387" hidden="1"/>
    <col min="14950" max="14955" width="16.125" style="387" hidden="1"/>
    <col min="14956" max="14956" width="6.125" style="387" hidden="1"/>
    <col min="14957" max="14957" width="3" style="387" hidden="1"/>
    <col min="14958" max="15197" width="8.625" style="387" hidden="1"/>
    <col min="15198" max="15203" width="14.875" style="387" hidden="1"/>
    <col min="15204" max="15205" width="15.875" style="387" hidden="1"/>
    <col min="15206" max="15211" width="16.125" style="387" hidden="1"/>
    <col min="15212" max="15212" width="6.125" style="387" hidden="1"/>
    <col min="15213" max="15213" width="3" style="387" hidden="1"/>
    <col min="15214" max="15453" width="8.625" style="387" hidden="1"/>
    <col min="15454" max="15459" width="14.875" style="387" hidden="1"/>
    <col min="15460" max="15461" width="15.875" style="387" hidden="1"/>
    <col min="15462" max="15467" width="16.125" style="387" hidden="1"/>
    <col min="15468" max="15468" width="6.125" style="387" hidden="1"/>
    <col min="15469" max="15469" width="3" style="387" hidden="1"/>
    <col min="15470" max="15709" width="8.625" style="387" hidden="1"/>
    <col min="15710" max="15715" width="14.875" style="387" hidden="1"/>
    <col min="15716" max="15717" width="15.875" style="387" hidden="1"/>
    <col min="15718" max="15723" width="16.125" style="387" hidden="1"/>
    <col min="15724" max="15724" width="6.125" style="387" hidden="1"/>
    <col min="15725" max="15725" width="3" style="387" hidden="1"/>
    <col min="15726" max="15965" width="8.625" style="387" hidden="1"/>
    <col min="15966" max="15971" width="14.875" style="387" hidden="1"/>
    <col min="15972" max="15973" width="15.875" style="387" hidden="1"/>
    <col min="15974" max="15979" width="16.125" style="387" hidden="1"/>
    <col min="15980" max="15980" width="6.125" style="387" hidden="1"/>
    <col min="15981" max="15981" width="3" style="387" hidden="1"/>
    <col min="15982" max="16221" width="8.625" style="387" hidden="1"/>
    <col min="16222" max="16227" width="14.875" style="387" hidden="1"/>
    <col min="16228" max="16229" width="15.875" style="387" hidden="1"/>
    <col min="16230" max="16235" width="16.125" style="387" hidden="1"/>
    <col min="16236" max="16236" width="6.125" style="387" hidden="1"/>
    <col min="16237" max="16237" width="3" style="387" hidden="1"/>
    <col min="16238" max="16384" width="8.625" style="387" hidden="1"/>
  </cols>
  <sheetData>
    <row r="1" spans="1:143" ht="42.75" customHeight="1">
      <c r="A1" s="385"/>
      <c r="B1" s="386"/>
      <c r="DD1" s="387"/>
      <c r="DE1" s="387"/>
    </row>
    <row r="2" spans="1:143" ht="25.5" customHeight="1">
      <c r="A2" s="388"/>
      <c r="C2" s="388"/>
      <c r="O2" s="388"/>
      <c r="P2" s="388"/>
      <c r="Q2" s="388"/>
      <c r="R2" s="388"/>
      <c r="S2" s="388"/>
      <c r="T2" s="388"/>
      <c r="U2" s="388"/>
      <c r="V2" s="388"/>
      <c r="W2" s="388"/>
      <c r="X2" s="388"/>
      <c r="Y2" s="388"/>
      <c r="Z2" s="388"/>
      <c r="AA2" s="388"/>
      <c r="AB2" s="388"/>
      <c r="AC2" s="388"/>
      <c r="AD2" s="388"/>
      <c r="AE2" s="388"/>
      <c r="AF2" s="388"/>
      <c r="AG2" s="388"/>
      <c r="AH2" s="388"/>
      <c r="AI2" s="388"/>
      <c r="AU2" s="388"/>
      <c r="BG2" s="388"/>
      <c r="BS2" s="388"/>
      <c r="CE2" s="388"/>
      <c r="CQ2" s="388"/>
      <c r="DD2" s="387"/>
      <c r="DE2" s="387"/>
    </row>
    <row r="3" spans="1:143" ht="25.5" customHeight="1">
      <c r="A3" s="388"/>
      <c r="C3" s="388"/>
      <c r="O3" s="388"/>
      <c r="P3" s="388"/>
      <c r="Q3" s="388"/>
      <c r="R3" s="388"/>
      <c r="S3" s="388"/>
      <c r="T3" s="388"/>
      <c r="U3" s="388"/>
      <c r="V3" s="388"/>
      <c r="W3" s="388"/>
      <c r="X3" s="388"/>
      <c r="Y3" s="388"/>
      <c r="Z3" s="388"/>
      <c r="AA3" s="388"/>
      <c r="AB3" s="388"/>
      <c r="AC3" s="388"/>
      <c r="AD3" s="388"/>
      <c r="AE3" s="388"/>
      <c r="AF3" s="388"/>
      <c r="AG3" s="388"/>
      <c r="AH3" s="388"/>
      <c r="AI3" s="388"/>
      <c r="AU3" s="388"/>
      <c r="BG3" s="388"/>
      <c r="BS3" s="388"/>
      <c r="CE3" s="388"/>
      <c r="CQ3" s="388"/>
      <c r="DD3" s="387"/>
      <c r="DE3" s="387"/>
    </row>
    <row r="4" spans="1:143" s="290" customFormat="1">
      <c r="A4" s="388"/>
      <c r="B4" s="388"/>
      <c r="C4" s="388"/>
      <c r="D4" s="388"/>
      <c r="E4" s="388"/>
      <c r="F4" s="388"/>
      <c r="G4" s="388"/>
      <c r="H4" s="388"/>
      <c r="I4" s="388"/>
      <c r="J4" s="388"/>
      <c r="K4" s="388"/>
      <c r="L4" s="388"/>
      <c r="M4" s="388"/>
      <c r="N4" s="388"/>
      <c r="O4" s="388"/>
      <c r="P4" s="388"/>
      <c r="Q4" s="388"/>
      <c r="R4" s="388"/>
      <c r="S4" s="388"/>
      <c r="T4" s="388"/>
      <c r="U4" s="388"/>
      <c r="V4" s="388"/>
      <c r="W4" s="388"/>
      <c r="X4" s="388"/>
      <c r="Y4" s="388"/>
      <c r="Z4" s="388"/>
      <c r="AA4" s="388"/>
      <c r="AB4" s="388"/>
      <c r="AC4" s="388"/>
      <c r="AD4" s="388"/>
      <c r="AE4" s="388"/>
      <c r="AF4" s="388"/>
      <c r="AG4" s="388"/>
      <c r="AH4" s="388"/>
      <c r="AI4" s="388"/>
      <c r="AJ4" s="388"/>
      <c r="AK4" s="388"/>
      <c r="AL4" s="388"/>
      <c r="AM4" s="388"/>
      <c r="AN4" s="388"/>
      <c r="AO4" s="388"/>
      <c r="AP4" s="388"/>
      <c r="AQ4" s="388"/>
      <c r="AR4" s="388"/>
      <c r="AS4" s="388"/>
      <c r="AT4" s="388"/>
      <c r="AU4" s="388"/>
      <c r="AV4" s="388"/>
      <c r="AW4" s="388"/>
      <c r="AX4" s="388"/>
      <c r="AY4" s="388"/>
      <c r="AZ4" s="388"/>
      <c r="BA4" s="388"/>
      <c r="BB4" s="388"/>
      <c r="BC4" s="388"/>
      <c r="BD4" s="388"/>
      <c r="BE4" s="388"/>
      <c r="BF4" s="388"/>
      <c r="BG4" s="388"/>
      <c r="BH4" s="388"/>
      <c r="BI4" s="388"/>
      <c r="BJ4" s="388"/>
      <c r="BK4" s="388"/>
      <c r="BL4" s="388"/>
      <c r="BM4" s="388"/>
      <c r="BN4" s="388"/>
      <c r="BO4" s="388"/>
      <c r="BP4" s="388"/>
      <c r="BQ4" s="388"/>
      <c r="BR4" s="388"/>
      <c r="BS4" s="388"/>
      <c r="BT4" s="388"/>
      <c r="BU4" s="388"/>
      <c r="BV4" s="388"/>
      <c r="BW4" s="388"/>
      <c r="BX4" s="388"/>
      <c r="BY4" s="388"/>
      <c r="BZ4" s="388"/>
      <c r="CA4" s="388"/>
      <c r="CB4" s="388"/>
      <c r="CC4" s="388"/>
      <c r="CD4" s="388"/>
      <c r="CE4" s="388"/>
      <c r="CF4" s="388"/>
      <c r="CG4" s="388"/>
      <c r="CH4" s="388"/>
      <c r="CI4" s="388"/>
      <c r="CJ4" s="388"/>
      <c r="CK4" s="388"/>
      <c r="CL4" s="388"/>
      <c r="CM4" s="388"/>
      <c r="CN4" s="388"/>
      <c r="CO4" s="388"/>
      <c r="CP4" s="388"/>
      <c r="CQ4" s="388"/>
      <c r="CR4" s="388"/>
      <c r="CS4" s="388"/>
      <c r="CT4" s="388"/>
      <c r="CU4" s="388"/>
      <c r="CV4" s="388"/>
      <c r="CW4" s="388"/>
      <c r="CX4" s="388"/>
      <c r="CY4" s="388"/>
      <c r="CZ4" s="388"/>
      <c r="DA4" s="388"/>
      <c r="DB4" s="388"/>
      <c r="DC4" s="388"/>
      <c r="DD4" s="388"/>
      <c r="DE4" s="388"/>
      <c r="DF4" s="291"/>
      <c r="DG4" s="291"/>
      <c r="DH4" s="291"/>
      <c r="DI4" s="291"/>
      <c r="DJ4" s="291"/>
      <c r="DK4" s="291"/>
      <c r="DL4" s="291"/>
      <c r="DM4" s="291"/>
      <c r="DN4" s="291"/>
      <c r="DO4" s="291"/>
      <c r="DP4" s="291"/>
      <c r="DQ4" s="291"/>
      <c r="DR4" s="291"/>
      <c r="DS4" s="291"/>
      <c r="DT4" s="291"/>
      <c r="DU4" s="291"/>
      <c r="DV4" s="291"/>
      <c r="DW4" s="291"/>
    </row>
    <row r="5" spans="1:143" s="290" customFormat="1">
      <c r="A5" s="388"/>
      <c r="B5" s="388"/>
      <c r="C5" s="388"/>
      <c r="D5" s="388"/>
      <c r="E5" s="388"/>
      <c r="F5" s="388"/>
      <c r="G5" s="388"/>
      <c r="H5" s="388"/>
      <c r="I5" s="388"/>
      <c r="J5" s="388"/>
      <c r="K5" s="388"/>
      <c r="L5" s="388"/>
      <c r="M5" s="388"/>
      <c r="N5" s="388"/>
      <c r="O5" s="388"/>
      <c r="P5" s="388"/>
      <c r="Q5" s="388"/>
      <c r="R5" s="388"/>
      <c r="S5" s="388"/>
      <c r="T5" s="388"/>
      <c r="U5" s="388"/>
      <c r="V5" s="388"/>
      <c r="W5" s="388"/>
      <c r="X5" s="388"/>
      <c r="Y5" s="388"/>
      <c r="Z5" s="388"/>
      <c r="AA5" s="388"/>
      <c r="AB5" s="388"/>
      <c r="AC5" s="388"/>
      <c r="AD5" s="388"/>
      <c r="AE5" s="388"/>
      <c r="AF5" s="388"/>
      <c r="AG5" s="388"/>
      <c r="AH5" s="388"/>
      <c r="AI5" s="388"/>
      <c r="AJ5" s="388"/>
      <c r="AK5" s="388"/>
      <c r="AL5" s="388"/>
      <c r="AM5" s="388"/>
      <c r="AN5" s="388"/>
      <c r="AO5" s="388"/>
      <c r="AP5" s="388"/>
      <c r="AQ5" s="388"/>
      <c r="AR5" s="388"/>
      <c r="AS5" s="388"/>
      <c r="AT5" s="388"/>
      <c r="AU5" s="388"/>
      <c r="AV5" s="388"/>
      <c r="AW5" s="388"/>
      <c r="AX5" s="388"/>
      <c r="AY5" s="388"/>
      <c r="AZ5" s="388"/>
      <c r="BA5" s="388"/>
      <c r="BB5" s="388"/>
      <c r="BC5" s="388"/>
      <c r="BD5" s="388"/>
      <c r="BE5" s="388"/>
      <c r="BF5" s="388"/>
      <c r="BG5" s="388"/>
      <c r="BH5" s="388"/>
      <c r="BI5" s="388"/>
      <c r="BJ5" s="388"/>
      <c r="BK5" s="388"/>
      <c r="BL5" s="388"/>
      <c r="BM5" s="388"/>
      <c r="BN5" s="388"/>
      <c r="BO5" s="388"/>
      <c r="BP5" s="388"/>
      <c r="BQ5" s="388"/>
      <c r="BR5" s="388"/>
      <c r="BS5" s="388"/>
      <c r="BT5" s="388"/>
      <c r="BU5" s="388"/>
      <c r="BV5" s="388"/>
      <c r="BW5" s="388"/>
      <c r="BX5" s="388"/>
      <c r="BY5" s="388"/>
      <c r="BZ5" s="388"/>
      <c r="CA5" s="388"/>
      <c r="CB5" s="388"/>
      <c r="CC5" s="388"/>
      <c r="CD5" s="388"/>
      <c r="CE5" s="388"/>
      <c r="CF5" s="388"/>
      <c r="CG5" s="388"/>
      <c r="CH5" s="388"/>
      <c r="CI5" s="388"/>
      <c r="CJ5" s="388"/>
      <c r="CK5" s="388"/>
      <c r="CL5" s="388"/>
      <c r="CM5" s="388"/>
      <c r="CN5" s="388"/>
      <c r="CO5" s="388"/>
      <c r="CP5" s="388"/>
      <c r="CQ5" s="388"/>
      <c r="CR5" s="388"/>
      <c r="CS5" s="388"/>
      <c r="CT5" s="388"/>
      <c r="CU5" s="388"/>
      <c r="CV5" s="388"/>
      <c r="CW5" s="388"/>
      <c r="CX5" s="388"/>
      <c r="CY5" s="388"/>
      <c r="CZ5" s="388"/>
      <c r="DA5" s="388"/>
      <c r="DB5" s="388"/>
      <c r="DC5" s="388"/>
      <c r="DD5" s="388"/>
      <c r="DE5" s="388"/>
      <c r="DF5" s="291"/>
      <c r="DG5" s="291"/>
      <c r="DH5" s="291"/>
      <c r="DI5" s="291"/>
      <c r="DJ5" s="291"/>
      <c r="DK5" s="291"/>
      <c r="DL5" s="291"/>
      <c r="DM5" s="291"/>
      <c r="DN5" s="291"/>
      <c r="DO5" s="291"/>
      <c r="DP5" s="291"/>
      <c r="DQ5" s="291"/>
      <c r="DR5" s="291"/>
      <c r="DS5" s="291"/>
      <c r="DT5" s="291"/>
      <c r="DU5" s="291"/>
      <c r="DV5" s="291"/>
      <c r="DW5" s="291"/>
    </row>
    <row r="6" spans="1:143" s="290" customFormat="1">
      <c r="A6" s="388"/>
      <c r="B6" s="388"/>
      <c r="C6" s="388"/>
      <c r="D6" s="388"/>
      <c r="E6" s="388"/>
      <c r="F6" s="388"/>
      <c r="G6" s="388"/>
      <c r="H6" s="388"/>
      <c r="I6" s="388"/>
      <c r="J6" s="388"/>
      <c r="K6" s="388"/>
      <c r="L6" s="388"/>
      <c r="M6" s="388"/>
      <c r="N6" s="388"/>
      <c r="O6" s="388"/>
      <c r="P6" s="388"/>
      <c r="Q6" s="388"/>
      <c r="R6" s="388"/>
      <c r="S6" s="388"/>
      <c r="T6" s="388"/>
      <c r="U6" s="388"/>
      <c r="V6" s="388"/>
      <c r="W6" s="388"/>
      <c r="X6" s="388"/>
      <c r="Y6" s="388"/>
      <c r="Z6" s="388"/>
      <c r="AA6" s="388"/>
      <c r="AB6" s="388"/>
      <c r="AC6" s="388"/>
      <c r="AD6" s="388"/>
      <c r="AE6" s="388"/>
      <c r="AF6" s="388"/>
      <c r="AG6" s="388"/>
      <c r="AH6" s="388"/>
      <c r="AI6" s="388"/>
      <c r="AJ6" s="388"/>
      <c r="AK6" s="388"/>
      <c r="AL6" s="388"/>
      <c r="AM6" s="388"/>
      <c r="AN6" s="388"/>
      <c r="AO6" s="388"/>
      <c r="AP6" s="388"/>
      <c r="AQ6" s="388"/>
      <c r="AR6" s="388"/>
      <c r="AS6" s="388"/>
      <c r="AT6" s="388"/>
      <c r="AU6" s="388"/>
      <c r="AV6" s="388"/>
      <c r="AW6" s="388"/>
      <c r="AX6" s="388"/>
      <c r="AY6" s="388"/>
      <c r="AZ6" s="388"/>
      <c r="BA6" s="388"/>
      <c r="BB6" s="388"/>
      <c r="BC6" s="388"/>
      <c r="BD6" s="388"/>
      <c r="BE6" s="388"/>
      <c r="BF6" s="388"/>
      <c r="BG6" s="388"/>
      <c r="BH6" s="388"/>
      <c r="BI6" s="388"/>
      <c r="BJ6" s="388"/>
      <c r="BK6" s="388"/>
      <c r="BL6" s="388"/>
      <c r="BM6" s="388"/>
      <c r="BN6" s="388"/>
      <c r="BO6" s="388"/>
      <c r="BP6" s="388"/>
      <c r="BQ6" s="388"/>
      <c r="BR6" s="388"/>
      <c r="BS6" s="388"/>
      <c r="BT6" s="388"/>
      <c r="BU6" s="388"/>
      <c r="BV6" s="388"/>
      <c r="BW6" s="388"/>
      <c r="BX6" s="388"/>
      <c r="BY6" s="388"/>
      <c r="BZ6" s="388"/>
      <c r="CA6" s="388"/>
      <c r="CB6" s="388"/>
      <c r="CC6" s="388"/>
      <c r="CD6" s="388"/>
      <c r="CE6" s="388"/>
      <c r="CF6" s="388"/>
      <c r="CG6" s="388"/>
      <c r="CH6" s="388"/>
      <c r="CI6" s="388"/>
      <c r="CJ6" s="388"/>
      <c r="CK6" s="388"/>
      <c r="CL6" s="388"/>
      <c r="CM6" s="388"/>
      <c r="CN6" s="388"/>
      <c r="CO6" s="388"/>
      <c r="CP6" s="388"/>
      <c r="CQ6" s="388"/>
      <c r="CR6" s="388"/>
      <c r="CS6" s="388"/>
      <c r="CT6" s="388"/>
      <c r="CU6" s="388"/>
      <c r="CV6" s="388"/>
      <c r="CW6" s="388"/>
      <c r="CX6" s="388"/>
      <c r="CY6" s="388"/>
      <c r="CZ6" s="388"/>
      <c r="DA6" s="388"/>
      <c r="DB6" s="388"/>
      <c r="DC6" s="388"/>
      <c r="DD6" s="388"/>
      <c r="DE6" s="388"/>
      <c r="DF6" s="291"/>
      <c r="DG6" s="291"/>
      <c r="DH6" s="291"/>
      <c r="DI6" s="291"/>
      <c r="DJ6" s="291"/>
      <c r="DK6" s="291"/>
      <c r="DL6" s="291"/>
      <c r="DM6" s="291"/>
      <c r="DN6" s="291"/>
      <c r="DO6" s="291"/>
      <c r="DP6" s="291"/>
      <c r="DQ6" s="291"/>
      <c r="DR6" s="291"/>
      <c r="DS6" s="291"/>
      <c r="DT6" s="291"/>
      <c r="DU6" s="291"/>
      <c r="DV6" s="291"/>
      <c r="DW6" s="291"/>
    </row>
    <row r="7" spans="1:143" s="290" customFormat="1">
      <c r="A7" s="388"/>
      <c r="B7" s="388"/>
      <c r="C7" s="388"/>
      <c r="D7" s="388"/>
      <c r="E7" s="388"/>
      <c r="F7" s="388"/>
      <c r="G7" s="388"/>
      <c r="H7" s="388"/>
      <c r="I7" s="388"/>
      <c r="J7" s="388"/>
      <c r="K7" s="388"/>
      <c r="L7" s="388"/>
      <c r="M7" s="388"/>
      <c r="N7" s="388"/>
      <c r="O7" s="388"/>
      <c r="P7" s="388"/>
      <c r="Q7" s="388"/>
      <c r="R7" s="388"/>
      <c r="S7" s="388"/>
      <c r="T7" s="388"/>
      <c r="U7" s="388"/>
      <c r="V7" s="388"/>
      <c r="W7" s="388"/>
      <c r="X7" s="388"/>
      <c r="Y7" s="388"/>
      <c r="Z7" s="388"/>
      <c r="AA7" s="388"/>
      <c r="AB7" s="388"/>
      <c r="AC7" s="388"/>
      <c r="AD7" s="388"/>
      <c r="AE7" s="388"/>
      <c r="AF7" s="388"/>
      <c r="AG7" s="388"/>
      <c r="AH7" s="388"/>
      <c r="AI7" s="388"/>
      <c r="AJ7" s="388"/>
      <c r="AK7" s="388"/>
      <c r="AL7" s="388"/>
      <c r="AM7" s="388"/>
      <c r="AN7" s="388"/>
      <c r="AO7" s="388"/>
      <c r="AP7" s="388"/>
      <c r="AQ7" s="388"/>
      <c r="AR7" s="388"/>
      <c r="AS7" s="388"/>
      <c r="AT7" s="388"/>
      <c r="AU7" s="388"/>
      <c r="AV7" s="388"/>
      <c r="AW7" s="388"/>
      <c r="AX7" s="388"/>
      <c r="AY7" s="388"/>
      <c r="AZ7" s="388"/>
      <c r="BA7" s="388"/>
      <c r="BB7" s="388"/>
      <c r="BC7" s="388"/>
      <c r="BD7" s="388"/>
      <c r="BE7" s="388"/>
      <c r="BF7" s="388"/>
      <c r="BG7" s="388"/>
      <c r="BH7" s="388"/>
      <c r="BI7" s="388"/>
      <c r="BJ7" s="388"/>
      <c r="BK7" s="388"/>
      <c r="BL7" s="388"/>
      <c r="BM7" s="388"/>
      <c r="BN7" s="388"/>
      <c r="BO7" s="388"/>
      <c r="BP7" s="388"/>
      <c r="BQ7" s="388"/>
      <c r="BR7" s="388"/>
      <c r="BS7" s="388"/>
      <c r="BT7" s="388"/>
      <c r="BU7" s="388"/>
      <c r="BV7" s="388"/>
      <c r="BW7" s="388"/>
      <c r="BX7" s="388"/>
      <c r="BY7" s="388"/>
      <c r="BZ7" s="388"/>
      <c r="CA7" s="388"/>
      <c r="CB7" s="388"/>
      <c r="CC7" s="388"/>
      <c r="CD7" s="388"/>
      <c r="CE7" s="388"/>
      <c r="CF7" s="388"/>
      <c r="CG7" s="388"/>
      <c r="CH7" s="388"/>
      <c r="CI7" s="388"/>
      <c r="CJ7" s="388"/>
      <c r="CK7" s="388"/>
      <c r="CL7" s="388"/>
      <c r="CM7" s="388"/>
      <c r="CN7" s="388"/>
      <c r="CO7" s="388"/>
      <c r="CP7" s="388"/>
      <c r="CQ7" s="388"/>
      <c r="CR7" s="388"/>
      <c r="CS7" s="388"/>
      <c r="CT7" s="388"/>
      <c r="CU7" s="388"/>
      <c r="CV7" s="388"/>
      <c r="CW7" s="388"/>
      <c r="CX7" s="388"/>
      <c r="CY7" s="388"/>
      <c r="CZ7" s="388"/>
      <c r="DA7" s="388"/>
      <c r="DB7" s="388"/>
      <c r="DC7" s="388"/>
      <c r="DD7" s="388"/>
      <c r="DE7" s="388"/>
      <c r="DF7" s="291"/>
      <c r="DG7" s="291"/>
      <c r="DH7" s="291"/>
      <c r="DI7" s="291"/>
      <c r="DJ7" s="291"/>
      <c r="DK7" s="291"/>
      <c r="DL7" s="291"/>
      <c r="DM7" s="291"/>
      <c r="DN7" s="291"/>
      <c r="DO7" s="291"/>
      <c r="DP7" s="291"/>
      <c r="DQ7" s="291"/>
      <c r="DR7" s="291"/>
      <c r="DS7" s="291"/>
      <c r="DT7" s="291"/>
      <c r="DU7" s="291"/>
      <c r="DV7" s="291"/>
      <c r="DW7" s="291"/>
    </row>
    <row r="8" spans="1:143" s="290" customFormat="1">
      <c r="A8" s="388"/>
      <c r="B8" s="388"/>
      <c r="C8" s="388"/>
      <c r="D8" s="388"/>
      <c r="E8" s="388"/>
      <c r="F8" s="388"/>
      <c r="G8" s="388"/>
      <c r="H8" s="388"/>
      <c r="I8" s="388"/>
      <c r="J8" s="388"/>
      <c r="K8" s="388"/>
      <c r="L8" s="388"/>
      <c r="M8" s="388"/>
      <c r="N8" s="388"/>
      <c r="O8" s="388"/>
      <c r="P8" s="388"/>
      <c r="Q8" s="388"/>
      <c r="R8" s="388"/>
      <c r="S8" s="388"/>
      <c r="T8" s="388"/>
      <c r="U8" s="388"/>
      <c r="V8" s="388"/>
      <c r="W8" s="388"/>
      <c r="X8" s="388"/>
      <c r="Y8" s="388"/>
      <c r="Z8" s="388"/>
      <c r="AA8" s="388"/>
      <c r="AB8" s="388"/>
      <c r="AC8" s="388"/>
      <c r="AD8" s="388"/>
      <c r="AE8" s="388"/>
      <c r="AF8" s="388"/>
      <c r="AG8" s="388"/>
      <c r="AH8" s="388"/>
      <c r="AI8" s="388"/>
      <c r="AJ8" s="388"/>
      <c r="AK8" s="388"/>
      <c r="AL8" s="388"/>
      <c r="AM8" s="388"/>
      <c r="AN8" s="388"/>
      <c r="AO8" s="388"/>
      <c r="AP8" s="388"/>
      <c r="AQ8" s="388"/>
      <c r="AR8" s="388"/>
      <c r="AS8" s="388"/>
      <c r="AT8" s="388"/>
      <c r="AU8" s="388"/>
      <c r="AV8" s="388"/>
      <c r="AW8" s="388"/>
      <c r="AX8" s="388"/>
      <c r="AY8" s="388"/>
      <c r="AZ8" s="388"/>
      <c r="BA8" s="388"/>
      <c r="BB8" s="388"/>
      <c r="BC8" s="388"/>
      <c r="BD8" s="388"/>
      <c r="BE8" s="388"/>
      <c r="BF8" s="388"/>
      <c r="BG8" s="388"/>
      <c r="BH8" s="388"/>
      <c r="BI8" s="388"/>
      <c r="BJ8" s="388"/>
      <c r="BK8" s="388"/>
      <c r="BL8" s="388"/>
      <c r="BM8" s="388"/>
      <c r="BN8" s="388"/>
      <c r="BO8" s="388"/>
      <c r="BP8" s="388"/>
      <c r="BQ8" s="388"/>
      <c r="BR8" s="388"/>
      <c r="BS8" s="388"/>
      <c r="BT8" s="388"/>
      <c r="BU8" s="388"/>
      <c r="BV8" s="388"/>
      <c r="BW8" s="388"/>
      <c r="BX8" s="388"/>
      <c r="BY8" s="388"/>
      <c r="BZ8" s="388"/>
      <c r="CA8" s="388"/>
      <c r="CB8" s="388"/>
      <c r="CC8" s="388"/>
      <c r="CD8" s="388"/>
      <c r="CE8" s="388"/>
      <c r="CF8" s="388"/>
      <c r="CG8" s="388"/>
      <c r="CH8" s="388"/>
      <c r="CI8" s="388"/>
      <c r="CJ8" s="388"/>
      <c r="CK8" s="388"/>
      <c r="CL8" s="388"/>
      <c r="CM8" s="388"/>
      <c r="CN8" s="388"/>
      <c r="CO8" s="388"/>
      <c r="CP8" s="388"/>
      <c r="CQ8" s="388"/>
      <c r="CR8" s="388"/>
      <c r="CS8" s="388"/>
      <c r="CT8" s="388"/>
      <c r="CU8" s="388"/>
      <c r="CV8" s="388"/>
      <c r="CW8" s="388"/>
      <c r="CX8" s="388"/>
      <c r="CY8" s="388"/>
      <c r="CZ8" s="388"/>
      <c r="DA8" s="388"/>
      <c r="DB8" s="388"/>
      <c r="DC8" s="388"/>
      <c r="DD8" s="388"/>
      <c r="DE8" s="388"/>
      <c r="DF8" s="291"/>
      <c r="DG8" s="291"/>
      <c r="DH8" s="291"/>
      <c r="DI8" s="291"/>
      <c r="DJ8" s="291"/>
      <c r="DK8" s="291"/>
      <c r="DL8" s="291"/>
      <c r="DM8" s="291"/>
      <c r="DN8" s="291"/>
      <c r="DO8" s="291"/>
      <c r="DP8" s="291"/>
      <c r="DQ8" s="291"/>
      <c r="DR8" s="291"/>
      <c r="DS8" s="291"/>
      <c r="DT8" s="291"/>
      <c r="DU8" s="291"/>
      <c r="DV8" s="291"/>
      <c r="DW8" s="291"/>
    </row>
    <row r="9" spans="1:143" s="290" customFormat="1">
      <c r="A9" s="388"/>
      <c r="B9" s="388"/>
      <c r="C9" s="388"/>
      <c r="D9" s="388"/>
      <c r="E9" s="388"/>
      <c r="F9" s="388"/>
      <c r="G9" s="388"/>
      <c r="H9" s="388"/>
      <c r="I9" s="388"/>
      <c r="J9" s="388"/>
      <c r="K9" s="388"/>
      <c r="L9" s="388"/>
      <c r="M9" s="388"/>
      <c r="N9" s="388"/>
      <c r="O9" s="388"/>
      <c r="P9" s="388"/>
      <c r="Q9" s="388"/>
      <c r="R9" s="388"/>
      <c r="S9" s="388"/>
      <c r="T9" s="388"/>
      <c r="U9" s="388"/>
      <c r="V9" s="388"/>
      <c r="W9" s="388"/>
      <c r="X9" s="388"/>
      <c r="Y9" s="388"/>
      <c r="Z9" s="388"/>
      <c r="AA9" s="388"/>
      <c r="AB9" s="388"/>
      <c r="AC9" s="388"/>
      <c r="AD9" s="388"/>
      <c r="AE9" s="388"/>
      <c r="AF9" s="388"/>
      <c r="AG9" s="388"/>
      <c r="AH9" s="388"/>
      <c r="AI9" s="388"/>
      <c r="AJ9" s="388"/>
      <c r="AK9" s="388"/>
      <c r="AL9" s="388"/>
      <c r="AM9" s="388"/>
      <c r="AN9" s="388"/>
      <c r="AO9" s="388"/>
      <c r="AP9" s="388"/>
      <c r="AQ9" s="388"/>
      <c r="AR9" s="388"/>
      <c r="AS9" s="388"/>
      <c r="AT9" s="388"/>
      <c r="AU9" s="388"/>
      <c r="AV9" s="388"/>
      <c r="AW9" s="388"/>
      <c r="AX9" s="388"/>
      <c r="AY9" s="388"/>
      <c r="AZ9" s="388"/>
      <c r="BA9" s="388"/>
      <c r="BB9" s="388"/>
      <c r="BC9" s="388"/>
      <c r="BD9" s="388"/>
      <c r="BE9" s="388"/>
      <c r="BF9" s="388"/>
      <c r="BG9" s="388"/>
      <c r="BH9" s="388"/>
      <c r="BI9" s="388"/>
      <c r="BJ9" s="388"/>
      <c r="BK9" s="388"/>
      <c r="BL9" s="388"/>
      <c r="BM9" s="388"/>
      <c r="BN9" s="388"/>
      <c r="BO9" s="388"/>
      <c r="BP9" s="388"/>
      <c r="BQ9" s="388"/>
      <c r="BR9" s="388"/>
      <c r="BS9" s="388"/>
      <c r="BT9" s="388"/>
      <c r="BU9" s="388"/>
      <c r="BV9" s="388"/>
      <c r="BW9" s="388"/>
      <c r="BX9" s="388"/>
      <c r="BY9" s="388"/>
      <c r="BZ9" s="388"/>
      <c r="CA9" s="388"/>
      <c r="CB9" s="388"/>
      <c r="CC9" s="388"/>
      <c r="CD9" s="388"/>
      <c r="CE9" s="388"/>
      <c r="CF9" s="388"/>
      <c r="CG9" s="388"/>
      <c r="CH9" s="388"/>
      <c r="CI9" s="388"/>
      <c r="CJ9" s="388"/>
      <c r="CK9" s="388"/>
      <c r="CL9" s="388"/>
      <c r="CM9" s="388"/>
      <c r="CN9" s="388"/>
      <c r="CO9" s="388"/>
      <c r="CP9" s="388"/>
      <c r="CQ9" s="388"/>
      <c r="CR9" s="388"/>
      <c r="CS9" s="388"/>
      <c r="CT9" s="388"/>
      <c r="CU9" s="388"/>
      <c r="CV9" s="388"/>
      <c r="CW9" s="388"/>
      <c r="CX9" s="388"/>
      <c r="CY9" s="388"/>
      <c r="CZ9" s="388"/>
      <c r="DA9" s="388"/>
      <c r="DB9" s="388"/>
      <c r="DC9" s="388"/>
      <c r="DD9" s="388"/>
      <c r="DE9" s="388"/>
      <c r="DF9" s="291"/>
      <c r="DG9" s="291"/>
      <c r="DH9" s="291"/>
      <c r="DI9" s="291"/>
      <c r="DJ9" s="291"/>
      <c r="DK9" s="291"/>
      <c r="DL9" s="291"/>
      <c r="DM9" s="291"/>
      <c r="DN9" s="291"/>
      <c r="DO9" s="291"/>
      <c r="DP9" s="291"/>
      <c r="DQ9" s="291"/>
      <c r="DR9" s="291"/>
      <c r="DS9" s="291"/>
      <c r="DT9" s="291"/>
      <c r="DU9" s="291"/>
      <c r="DV9" s="291"/>
      <c r="DW9" s="291"/>
    </row>
    <row r="10" spans="1:143" s="290" customFormat="1">
      <c r="A10" s="388"/>
      <c r="B10" s="388"/>
      <c r="C10" s="388"/>
      <c r="D10" s="388"/>
      <c r="E10" s="388"/>
      <c r="F10" s="388"/>
      <c r="G10" s="388"/>
      <c r="H10" s="388"/>
      <c r="I10" s="388"/>
      <c r="J10" s="388"/>
      <c r="K10" s="388"/>
      <c r="L10" s="388"/>
      <c r="M10" s="388"/>
      <c r="N10" s="388"/>
      <c r="O10" s="388"/>
      <c r="P10" s="388"/>
      <c r="Q10" s="388"/>
      <c r="R10" s="388"/>
      <c r="S10" s="388"/>
      <c r="T10" s="388"/>
      <c r="U10" s="388"/>
      <c r="V10" s="388"/>
      <c r="W10" s="388"/>
      <c r="X10" s="388"/>
      <c r="Y10" s="388"/>
      <c r="Z10" s="388"/>
      <c r="AA10" s="388"/>
      <c r="AB10" s="388"/>
      <c r="AC10" s="388"/>
      <c r="AD10" s="388"/>
      <c r="AE10" s="388"/>
      <c r="AF10" s="388"/>
      <c r="AG10" s="388"/>
      <c r="AH10" s="388"/>
      <c r="AI10" s="388"/>
      <c r="AJ10" s="388"/>
      <c r="AK10" s="388"/>
      <c r="AL10" s="388"/>
      <c r="AM10" s="388"/>
      <c r="AN10" s="388"/>
      <c r="AO10" s="388"/>
      <c r="AP10" s="388"/>
      <c r="AQ10" s="388"/>
      <c r="AR10" s="388"/>
      <c r="AS10" s="388"/>
      <c r="AT10" s="388"/>
      <c r="AU10" s="388"/>
      <c r="AV10" s="388"/>
      <c r="AW10" s="388"/>
      <c r="AX10" s="388"/>
      <c r="AY10" s="388"/>
      <c r="AZ10" s="388"/>
      <c r="BA10" s="388"/>
      <c r="BB10" s="388"/>
      <c r="BC10" s="388"/>
      <c r="BD10" s="388"/>
      <c r="BE10" s="388"/>
      <c r="BF10" s="388"/>
      <c r="BG10" s="388"/>
      <c r="BH10" s="388"/>
      <c r="BI10" s="388"/>
      <c r="BJ10" s="388"/>
      <c r="BK10" s="388"/>
      <c r="BL10" s="388"/>
      <c r="BM10" s="388"/>
      <c r="BN10" s="388"/>
      <c r="BO10" s="388"/>
      <c r="BP10" s="388"/>
      <c r="BQ10" s="388"/>
      <c r="BR10" s="388"/>
      <c r="BS10" s="388"/>
      <c r="BT10" s="388"/>
      <c r="BU10" s="388"/>
      <c r="BV10" s="388"/>
      <c r="BW10" s="388"/>
      <c r="BX10" s="388"/>
      <c r="BY10" s="388"/>
      <c r="BZ10" s="388"/>
      <c r="CA10" s="388"/>
      <c r="CB10" s="388"/>
      <c r="CC10" s="388"/>
      <c r="CD10" s="388"/>
      <c r="CE10" s="388"/>
      <c r="CF10" s="388"/>
      <c r="CG10" s="388"/>
      <c r="CH10" s="388"/>
      <c r="CI10" s="388"/>
      <c r="CJ10" s="388"/>
      <c r="CK10" s="388"/>
      <c r="CL10" s="388"/>
      <c r="CM10" s="388"/>
      <c r="CN10" s="388"/>
      <c r="CO10" s="388"/>
      <c r="CP10" s="388"/>
      <c r="CQ10" s="388"/>
      <c r="CR10" s="388"/>
      <c r="CS10" s="388"/>
      <c r="CT10" s="388"/>
      <c r="CU10" s="388"/>
      <c r="CV10" s="388"/>
      <c r="CW10" s="388"/>
      <c r="CX10" s="388"/>
      <c r="CY10" s="388"/>
      <c r="CZ10" s="388"/>
      <c r="DA10" s="388"/>
      <c r="DB10" s="388"/>
      <c r="DC10" s="388"/>
      <c r="DD10" s="388"/>
      <c r="DE10" s="388"/>
      <c r="DF10" s="291"/>
      <c r="DG10" s="291"/>
      <c r="DH10" s="291"/>
      <c r="DI10" s="291"/>
      <c r="DJ10" s="291"/>
      <c r="DK10" s="291"/>
      <c r="DL10" s="291"/>
      <c r="DM10" s="291"/>
      <c r="DN10" s="291"/>
      <c r="DO10" s="291"/>
      <c r="DP10" s="291"/>
      <c r="DQ10" s="291"/>
      <c r="DR10" s="291"/>
      <c r="DS10" s="291"/>
      <c r="DT10" s="291"/>
      <c r="DU10" s="291"/>
      <c r="DV10" s="291"/>
      <c r="DW10" s="291"/>
      <c r="EM10" s="290" t="s">
        <v>608</v>
      </c>
    </row>
    <row r="11" spans="1:143" s="290" customFormat="1">
      <c r="A11" s="388"/>
      <c r="B11" s="388"/>
      <c r="C11" s="388"/>
      <c r="D11" s="388"/>
      <c r="E11" s="388"/>
      <c r="F11" s="388"/>
      <c r="G11" s="388"/>
      <c r="H11" s="388"/>
      <c r="I11" s="388"/>
      <c r="J11" s="388"/>
      <c r="K11" s="388"/>
      <c r="L11" s="388"/>
      <c r="M11" s="388"/>
      <c r="N11" s="388"/>
      <c r="O11" s="388"/>
      <c r="P11" s="388"/>
      <c r="Q11" s="388"/>
      <c r="R11" s="388"/>
      <c r="S11" s="388"/>
      <c r="T11" s="388"/>
      <c r="U11" s="388"/>
      <c r="V11" s="388"/>
      <c r="W11" s="388"/>
      <c r="X11" s="388"/>
      <c r="Y11" s="388"/>
      <c r="Z11" s="388"/>
      <c r="AA11" s="388"/>
      <c r="AB11" s="388"/>
      <c r="AC11" s="388"/>
      <c r="AD11" s="388"/>
      <c r="AE11" s="388"/>
      <c r="AF11" s="388"/>
      <c r="AG11" s="388"/>
      <c r="AH11" s="388"/>
      <c r="AI11" s="388"/>
      <c r="AJ11" s="388"/>
      <c r="AK11" s="388"/>
      <c r="AL11" s="388"/>
      <c r="AM11" s="388"/>
      <c r="AN11" s="388"/>
      <c r="AO11" s="388"/>
      <c r="AP11" s="388"/>
      <c r="AQ11" s="388"/>
      <c r="AR11" s="388"/>
      <c r="AS11" s="388"/>
      <c r="AT11" s="388"/>
      <c r="AU11" s="388"/>
      <c r="AV11" s="388"/>
      <c r="AW11" s="388"/>
      <c r="AX11" s="388"/>
      <c r="AY11" s="388"/>
      <c r="AZ11" s="388"/>
      <c r="BA11" s="388"/>
      <c r="BB11" s="388"/>
      <c r="BC11" s="388"/>
      <c r="BD11" s="388"/>
      <c r="BE11" s="388"/>
      <c r="BF11" s="388"/>
      <c r="BG11" s="388"/>
      <c r="BH11" s="388"/>
      <c r="BI11" s="388"/>
      <c r="BJ11" s="388"/>
      <c r="BK11" s="388"/>
      <c r="BL11" s="388"/>
      <c r="BM11" s="388"/>
      <c r="BN11" s="388"/>
      <c r="BO11" s="388"/>
      <c r="BP11" s="388"/>
      <c r="BQ11" s="388"/>
      <c r="BR11" s="388"/>
      <c r="BS11" s="388"/>
      <c r="BT11" s="388"/>
      <c r="BU11" s="388"/>
      <c r="BV11" s="388"/>
      <c r="BW11" s="388"/>
      <c r="BX11" s="388"/>
      <c r="BY11" s="388"/>
      <c r="BZ11" s="388"/>
      <c r="CA11" s="388"/>
      <c r="CB11" s="388"/>
      <c r="CC11" s="388"/>
      <c r="CD11" s="388"/>
      <c r="CE11" s="388"/>
      <c r="CF11" s="388"/>
      <c r="CG11" s="388"/>
      <c r="CH11" s="388"/>
      <c r="CI11" s="388"/>
      <c r="CJ11" s="388"/>
      <c r="CK11" s="388"/>
      <c r="CL11" s="388"/>
      <c r="CM11" s="388"/>
      <c r="CN11" s="388"/>
      <c r="CO11" s="388"/>
      <c r="CP11" s="388"/>
      <c r="CQ11" s="388"/>
      <c r="CR11" s="388"/>
      <c r="CS11" s="388"/>
      <c r="CT11" s="388"/>
      <c r="CU11" s="388"/>
      <c r="CV11" s="388"/>
      <c r="CW11" s="388"/>
      <c r="CX11" s="388"/>
      <c r="CY11" s="388"/>
      <c r="CZ11" s="388"/>
      <c r="DA11" s="388"/>
      <c r="DB11" s="388"/>
      <c r="DC11" s="388"/>
      <c r="DD11" s="388"/>
      <c r="DE11" s="388"/>
      <c r="DF11" s="291"/>
      <c r="DG11" s="291"/>
      <c r="DH11" s="291"/>
      <c r="DI11" s="291"/>
      <c r="DJ11" s="291"/>
      <c r="DK11" s="291"/>
      <c r="DL11" s="291"/>
      <c r="DM11" s="291"/>
      <c r="DN11" s="291"/>
      <c r="DO11" s="291"/>
      <c r="DP11" s="291"/>
      <c r="DQ11" s="291"/>
      <c r="DR11" s="291"/>
      <c r="DS11" s="291"/>
      <c r="DT11" s="291"/>
      <c r="DU11" s="291"/>
      <c r="DV11" s="291"/>
      <c r="DW11" s="291"/>
    </row>
    <row r="12" spans="1:143" s="290" customFormat="1">
      <c r="A12" s="388"/>
      <c r="B12" s="388"/>
      <c r="C12" s="388"/>
      <c r="D12" s="388"/>
      <c r="E12" s="388"/>
      <c r="F12" s="388"/>
      <c r="G12" s="388"/>
      <c r="H12" s="388"/>
      <c r="I12" s="388"/>
      <c r="J12" s="388"/>
      <c r="K12" s="388"/>
      <c r="L12" s="388"/>
      <c r="M12" s="388"/>
      <c r="N12" s="388"/>
      <c r="O12" s="388"/>
      <c r="P12" s="388"/>
      <c r="Q12" s="388"/>
      <c r="R12" s="388"/>
      <c r="S12" s="388"/>
      <c r="T12" s="388"/>
      <c r="U12" s="388"/>
      <c r="V12" s="388"/>
      <c r="W12" s="388"/>
      <c r="X12" s="388"/>
      <c r="Y12" s="388"/>
      <c r="Z12" s="388"/>
      <c r="AA12" s="388"/>
      <c r="AB12" s="388"/>
      <c r="AC12" s="388"/>
      <c r="AD12" s="388"/>
      <c r="AE12" s="388"/>
      <c r="AF12" s="388"/>
      <c r="AG12" s="388"/>
      <c r="AH12" s="388"/>
      <c r="AI12" s="388"/>
      <c r="AJ12" s="388"/>
      <c r="AK12" s="388"/>
      <c r="AL12" s="388"/>
      <c r="AM12" s="388"/>
      <c r="AN12" s="388"/>
      <c r="AO12" s="388"/>
      <c r="AP12" s="388"/>
      <c r="AQ12" s="388"/>
      <c r="AR12" s="388"/>
      <c r="AS12" s="388"/>
      <c r="AT12" s="388"/>
      <c r="AU12" s="388"/>
      <c r="AV12" s="388"/>
      <c r="AW12" s="388"/>
      <c r="AX12" s="388"/>
      <c r="AY12" s="388"/>
      <c r="AZ12" s="388"/>
      <c r="BA12" s="388"/>
      <c r="BB12" s="388"/>
      <c r="BC12" s="388"/>
      <c r="BD12" s="388"/>
      <c r="BE12" s="388"/>
      <c r="BF12" s="388"/>
      <c r="BG12" s="388"/>
      <c r="BH12" s="388"/>
      <c r="BI12" s="388"/>
      <c r="BJ12" s="388"/>
      <c r="BK12" s="388"/>
      <c r="BL12" s="388"/>
      <c r="BM12" s="388"/>
      <c r="BN12" s="388"/>
      <c r="BO12" s="388"/>
      <c r="BP12" s="388"/>
      <c r="BQ12" s="388"/>
      <c r="BR12" s="388"/>
      <c r="BS12" s="388"/>
      <c r="BT12" s="388"/>
      <c r="BU12" s="388"/>
      <c r="BV12" s="388"/>
      <c r="BW12" s="388"/>
      <c r="BX12" s="388"/>
      <c r="BY12" s="388"/>
      <c r="BZ12" s="388"/>
      <c r="CA12" s="388"/>
      <c r="CB12" s="388"/>
      <c r="CC12" s="388"/>
      <c r="CD12" s="388"/>
      <c r="CE12" s="388"/>
      <c r="CF12" s="388"/>
      <c r="CG12" s="388"/>
      <c r="CH12" s="388"/>
      <c r="CI12" s="388"/>
      <c r="CJ12" s="388"/>
      <c r="CK12" s="388"/>
      <c r="CL12" s="388"/>
      <c r="CM12" s="388"/>
      <c r="CN12" s="388"/>
      <c r="CO12" s="388"/>
      <c r="CP12" s="388"/>
      <c r="CQ12" s="388"/>
      <c r="CR12" s="388"/>
      <c r="CS12" s="388"/>
      <c r="CT12" s="388"/>
      <c r="CU12" s="388"/>
      <c r="CV12" s="388"/>
      <c r="CW12" s="388"/>
      <c r="CX12" s="388"/>
      <c r="CY12" s="388"/>
      <c r="CZ12" s="388"/>
      <c r="DA12" s="388"/>
      <c r="DB12" s="388"/>
      <c r="DC12" s="388"/>
      <c r="DD12" s="388"/>
      <c r="DE12" s="388"/>
      <c r="DF12" s="291"/>
      <c r="DG12" s="291"/>
      <c r="DH12" s="291"/>
      <c r="DI12" s="291"/>
      <c r="DJ12" s="291"/>
      <c r="DK12" s="291"/>
      <c r="DL12" s="291"/>
      <c r="DM12" s="291"/>
      <c r="DN12" s="291"/>
      <c r="DO12" s="291"/>
      <c r="DP12" s="291"/>
      <c r="DQ12" s="291"/>
      <c r="DR12" s="291"/>
      <c r="DS12" s="291"/>
      <c r="DT12" s="291"/>
      <c r="DU12" s="291"/>
      <c r="DV12" s="291"/>
      <c r="DW12" s="291"/>
      <c r="EM12" s="290" t="s">
        <v>608</v>
      </c>
    </row>
    <row r="13" spans="1:143" s="290" customFormat="1">
      <c r="A13" s="388"/>
      <c r="B13" s="388"/>
      <c r="C13" s="388"/>
      <c r="D13" s="388"/>
      <c r="E13" s="388"/>
      <c r="F13" s="388"/>
      <c r="G13" s="388"/>
      <c r="H13" s="388"/>
      <c r="I13" s="388"/>
      <c r="J13" s="388"/>
      <c r="K13" s="388"/>
      <c r="L13" s="388"/>
      <c r="M13" s="388"/>
      <c r="N13" s="388"/>
      <c r="O13" s="388"/>
      <c r="P13" s="388"/>
      <c r="Q13" s="388"/>
      <c r="R13" s="388"/>
      <c r="S13" s="388"/>
      <c r="T13" s="388"/>
      <c r="U13" s="388"/>
      <c r="V13" s="388"/>
      <c r="W13" s="388"/>
      <c r="X13" s="388"/>
      <c r="Y13" s="388"/>
      <c r="Z13" s="388"/>
      <c r="AA13" s="388"/>
      <c r="AB13" s="388"/>
      <c r="AC13" s="388"/>
      <c r="AD13" s="388"/>
      <c r="AE13" s="388"/>
      <c r="AF13" s="388"/>
      <c r="AG13" s="388"/>
      <c r="AH13" s="388"/>
      <c r="AI13" s="388"/>
      <c r="AJ13" s="388"/>
      <c r="AK13" s="388"/>
      <c r="AL13" s="388"/>
      <c r="AM13" s="388"/>
      <c r="AN13" s="388"/>
      <c r="AO13" s="388"/>
      <c r="AP13" s="388"/>
      <c r="AQ13" s="388"/>
      <c r="AR13" s="388"/>
      <c r="AS13" s="388"/>
      <c r="AT13" s="388"/>
      <c r="AU13" s="388"/>
      <c r="AV13" s="388"/>
      <c r="AW13" s="388"/>
      <c r="AX13" s="388"/>
      <c r="AY13" s="388"/>
      <c r="AZ13" s="388"/>
      <c r="BA13" s="388"/>
      <c r="BB13" s="388"/>
      <c r="BC13" s="388"/>
      <c r="BD13" s="388"/>
      <c r="BE13" s="388"/>
      <c r="BF13" s="388"/>
      <c r="BG13" s="388"/>
      <c r="BH13" s="388"/>
      <c r="BI13" s="388"/>
      <c r="BJ13" s="388"/>
      <c r="BK13" s="388"/>
      <c r="BL13" s="388"/>
      <c r="BM13" s="388"/>
      <c r="BN13" s="388"/>
      <c r="BO13" s="388"/>
      <c r="BP13" s="388"/>
      <c r="BQ13" s="388"/>
      <c r="BR13" s="388"/>
      <c r="BS13" s="388"/>
      <c r="BT13" s="388"/>
      <c r="BU13" s="388"/>
      <c r="BV13" s="388"/>
      <c r="BW13" s="388"/>
      <c r="BX13" s="388"/>
      <c r="BY13" s="388"/>
      <c r="BZ13" s="388"/>
      <c r="CA13" s="388"/>
      <c r="CB13" s="388"/>
      <c r="CC13" s="388"/>
      <c r="CD13" s="388"/>
      <c r="CE13" s="388"/>
      <c r="CF13" s="388"/>
      <c r="CG13" s="388"/>
      <c r="CH13" s="388"/>
      <c r="CI13" s="388"/>
      <c r="CJ13" s="388"/>
      <c r="CK13" s="388"/>
      <c r="CL13" s="388"/>
      <c r="CM13" s="388"/>
      <c r="CN13" s="388"/>
      <c r="CO13" s="388"/>
      <c r="CP13" s="388"/>
      <c r="CQ13" s="388"/>
      <c r="CR13" s="388"/>
      <c r="CS13" s="388"/>
      <c r="CT13" s="388"/>
      <c r="CU13" s="388"/>
      <c r="CV13" s="388"/>
      <c r="CW13" s="388"/>
      <c r="CX13" s="388"/>
      <c r="CY13" s="388"/>
      <c r="CZ13" s="388"/>
      <c r="DA13" s="388"/>
      <c r="DB13" s="388"/>
      <c r="DC13" s="388"/>
      <c r="DD13" s="388"/>
      <c r="DE13" s="388"/>
      <c r="DF13" s="291"/>
      <c r="DG13" s="291"/>
      <c r="DH13" s="291"/>
      <c r="DI13" s="291"/>
      <c r="DJ13" s="291"/>
      <c r="DK13" s="291"/>
      <c r="DL13" s="291"/>
      <c r="DM13" s="291"/>
      <c r="DN13" s="291"/>
      <c r="DO13" s="291"/>
      <c r="DP13" s="291"/>
      <c r="DQ13" s="291"/>
      <c r="DR13" s="291"/>
      <c r="DS13" s="291"/>
      <c r="DT13" s="291"/>
      <c r="DU13" s="291"/>
      <c r="DV13" s="291"/>
      <c r="DW13" s="291"/>
    </row>
    <row r="14" spans="1:143" s="290" customFormat="1">
      <c r="A14" s="388"/>
      <c r="B14" s="388"/>
      <c r="C14" s="388"/>
      <c r="D14" s="388"/>
      <c r="E14" s="388"/>
      <c r="F14" s="388"/>
      <c r="G14" s="388"/>
      <c r="H14" s="388"/>
      <c r="I14" s="388"/>
      <c r="J14" s="388"/>
      <c r="K14" s="388"/>
      <c r="L14" s="388"/>
      <c r="M14" s="388"/>
      <c r="N14" s="388"/>
      <c r="O14" s="388"/>
      <c r="P14" s="388"/>
      <c r="Q14" s="388"/>
      <c r="R14" s="388"/>
      <c r="S14" s="388"/>
      <c r="T14" s="388"/>
      <c r="U14" s="388"/>
      <c r="V14" s="388"/>
      <c r="W14" s="388"/>
      <c r="X14" s="388"/>
      <c r="Y14" s="388"/>
      <c r="Z14" s="388"/>
      <c r="AA14" s="388"/>
      <c r="AB14" s="388"/>
      <c r="AC14" s="388"/>
      <c r="AD14" s="388"/>
      <c r="AE14" s="388"/>
      <c r="AF14" s="388"/>
      <c r="AG14" s="388"/>
      <c r="AH14" s="388"/>
      <c r="AI14" s="388"/>
      <c r="AJ14" s="388"/>
      <c r="AK14" s="388"/>
      <c r="AL14" s="388"/>
      <c r="AM14" s="388"/>
      <c r="AN14" s="388"/>
      <c r="AO14" s="388"/>
      <c r="AP14" s="388"/>
      <c r="AQ14" s="388"/>
      <c r="AR14" s="388"/>
      <c r="AS14" s="388"/>
      <c r="AT14" s="388"/>
      <c r="AU14" s="388"/>
      <c r="AV14" s="388"/>
      <c r="AW14" s="388"/>
      <c r="AX14" s="388"/>
      <c r="AY14" s="388"/>
      <c r="AZ14" s="388"/>
      <c r="BA14" s="388"/>
      <c r="BB14" s="388"/>
      <c r="BC14" s="388"/>
      <c r="BD14" s="388"/>
      <c r="BE14" s="388"/>
      <c r="BF14" s="388"/>
      <c r="BG14" s="388"/>
      <c r="BH14" s="388"/>
      <c r="BI14" s="388"/>
      <c r="BJ14" s="388"/>
      <c r="BK14" s="388"/>
      <c r="BL14" s="388"/>
      <c r="BM14" s="388"/>
      <c r="BN14" s="388"/>
      <c r="BO14" s="388"/>
      <c r="BP14" s="388"/>
      <c r="BQ14" s="388"/>
      <c r="BR14" s="388"/>
      <c r="BS14" s="388"/>
      <c r="BT14" s="388"/>
      <c r="BU14" s="388"/>
      <c r="BV14" s="388"/>
      <c r="BW14" s="388"/>
      <c r="BX14" s="388"/>
      <c r="BY14" s="388"/>
      <c r="BZ14" s="388"/>
      <c r="CA14" s="388"/>
      <c r="CB14" s="388"/>
      <c r="CC14" s="388"/>
      <c r="CD14" s="388"/>
      <c r="CE14" s="388"/>
      <c r="CF14" s="388"/>
      <c r="CG14" s="388"/>
      <c r="CH14" s="388"/>
      <c r="CI14" s="388"/>
      <c r="CJ14" s="388"/>
      <c r="CK14" s="388"/>
      <c r="CL14" s="388"/>
      <c r="CM14" s="388"/>
      <c r="CN14" s="388"/>
      <c r="CO14" s="388"/>
      <c r="CP14" s="388"/>
      <c r="CQ14" s="388"/>
      <c r="CR14" s="388"/>
      <c r="CS14" s="388"/>
      <c r="CT14" s="388"/>
      <c r="CU14" s="388"/>
      <c r="CV14" s="388"/>
      <c r="CW14" s="388"/>
      <c r="CX14" s="388"/>
      <c r="CY14" s="388"/>
      <c r="CZ14" s="388"/>
      <c r="DA14" s="388"/>
      <c r="DB14" s="388"/>
      <c r="DC14" s="388"/>
      <c r="DD14" s="388"/>
      <c r="DE14" s="388"/>
      <c r="DF14" s="291"/>
      <c r="DG14" s="291"/>
      <c r="DH14" s="291"/>
      <c r="DI14" s="291"/>
      <c r="DJ14" s="291"/>
      <c r="DK14" s="291"/>
      <c r="DL14" s="291"/>
      <c r="DM14" s="291"/>
      <c r="DN14" s="291"/>
      <c r="DO14" s="291"/>
      <c r="DP14" s="291"/>
      <c r="DQ14" s="291"/>
      <c r="DR14" s="291"/>
      <c r="DS14" s="291"/>
      <c r="DT14" s="291"/>
      <c r="DU14" s="291"/>
      <c r="DV14" s="291"/>
      <c r="DW14" s="291"/>
    </row>
    <row r="15" spans="1:143" s="290" customFormat="1">
      <c r="A15" s="387"/>
      <c r="B15" s="388"/>
      <c r="C15" s="388"/>
      <c r="D15" s="388"/>
      <c r="E15" s="388"/>
      <c r="F15" s="388"/>
      <c r="G15" s="388"/>
      <c r="H15" s="388"/>
      <c r="I15" s="388"/>
      <c r="J15" s="388"/>
      <c r="K15" s="388"/>
      <c r="L15" s="388"/>
      <c r="M15" s="388"/>
      <c r="N15" s="388"/>
      <c r="O15" s="388"/>
      <c r="P15" s="388"/>
      <c r="Q15" s="388"/>
      <c r="R15" s="388"/>
      <c r="S15" s="388"/>
      <c r="T15" s="388"/>
      <c r="U15" s="388"/>
      <c r="V15" s="388"/>
      <c r="W15" s="388"/>
      <c r="X15" s="388"/>
      <c r="Y15" s="388"/>
      <c r="Z15" s="388"/>
      <c r="AA15" s="388"/>
      <c r="AB15" s="388"/>
      <c r="AC15" s="388"/>
      <c r="AD15" s="388"/>
      <c r="AE15" s="388"/>
      <c r="AF15" s="388"/>
      <c r="AG15" s="388"/>
      <c r="AH15" s="388"/>
      <c r="AI15" s="388"/>
      <c r="AJ15" s="388"/>
      <c r="AK15" s="388"/>
      <c r="AL15" s="388"/>
      <c r="AM15" s="388"/>
      <c r="AN15" s="388"/>
      <c r="AO15" s="388"/>
      <c r="AP15" s="388"/>
      <c r="AQ15" s="388"/>
      <c r="AR15" s="388"/>
      <c r="AS15" s="388"/>
      <c r="AT15" s="388"/>
      <c r="AU15" s="388"/>
      <c r="AV15" s="388"/>
      <c r="AW15" s="388"/>
      <c r="AX15" s="388"/>
      <c r="AY15" s="388"/>
      <c r="AZ15" s="388"/>
      <c r="BA15" s="388"/>
      <c r="BB15" s="388"/>
      <c r="BC15" s="388"/>
      <c r="BD15" s="388"/>
      <c r="BE15" s="388"/>
      <c r="BF15" s="388"/>
      <c r="BG15" s="388"/>
      <c r="BH15" s="388"/>
      <c r="BI15" s="388"/>
      <c r="BJ15" s="388"/>
      <c r="BK15" s="388"/>
      <c r="BL15" s="388"/>
      <c r="BM15" s="388"/>
      <c r="BN15" s="388"/>
      <c r="BO15" s="388"/>
      <c r="BP15" s="388"/>
      <c r="BQ15" s="388"/>
      <c r="BR15" s="388"/>
      <c r="BS15" s="388"/>
      <c r="BT15" s="388"/>
      <c r="BU15" s="388"/>
      <c r="BV15" s="388"/>
      <c r="BW15" s="388"/>
      <c r="BX15" s="388"/>
      <c r="BY15" s="388"/>
      <c r="BZ15" s="388"/>
      <c r="CA15" s="388"/>
      <c r="CB15" s="388"/>
      <c r="CC15" s="388"/>
      <c r="CD15" s="388"/>
      <c r="CE15" s="388"/>
      <c r="CF15" s="388"/>
      <c r="CG15" s="388"/>
      <c r="CH15" s="388"/>
      <c r="CI15" s="388"/>
      <c r="CJ15" s="388"/>
      <c r="CK15" s="388"/>
      <c r="CL15" s="388"/>
      <c r="CM15" s="388"/>
      <c r="CN15" s="388"/>
      <c r="CO15" s="388"/>
      <c r="CP15" s="388"/>
      <c r="CQ15" s="388"/>
      <c r="CR15" s="388"/>
      <c r="CS15" s="388"/>
      <c r="CT15" s="388"/>
      <c r="CU15" s="388"/>
      <c r="CV15" s="388"/>
      <c r="CW15" s="388"/>
      <c r="CX15" s="388"/>
      <c r="CY15" s="388"/>
      <c r="CZ15" s="388"/>
      <c r="DA15" s="388"/>
      <c r="DB15" s="388"/>
      <c r="DC15" s="388"/>
      <c r="DD15" s="388"/>
      <c r="DE15" s="388"/>
      <c r="DF15" s="291"/>
      <c r="DG15" s="291"/>
      <c r="DH15" s="291"/>
      <c r="DI15" s="291"/>
      <c r="DJ15" s="291"/>
      <c r="DK15" s="291"/>
      <c r="DL15" s="291"/>
      <c r="DM15" s="291"/>
      <c r="DN15" s="291"/>
      <c r="DO15" s="291"/>
      <c r="DP15" s="291"/>
      <c r="DQ15" s="291"/>
      <c r="DR15" s="291"/>
      <c r="DS15" s="291"/>
      <c r="DT15" s="291"/>
      <c r="DU15" s="291"/>
      <c r="DV15" s="291"/>
      <c r="DW15" s="291"/>
    </row>
    <row r="16" spans="1:143" s="290" customFormat="1">
      <c r="A16" s="387"/>
      <c r="B16" s="388"/>
      <c r="C16" s="388"/>
      <c r="D16" s="388"/>
      <c r="E16" s="388"/>
      <c r="F16" s="388"/>
      <c r="G16" s="388"/>
      <c r="H16" s="388"/>
      <c r="I16" s="388"/>
      <c r="J16" s="388"/>
      <c r="K16" s="388"/>
      <c r="L16" s="388"/>
      <c r="M16" s="388"/>
      <c r="N16" s="388"/>
      <c r="O16" s="388"/>
      <c r="P16" s="388"/>
      <c r="Q16" s="388"/>
      <c r="R16" s="388"/>
      <c r="S16" s="388"/>
      <c r="T16" s="388"/>
      <c r="U16" s="388"/>
      <c r="V16" s="388"/>
      <c r="W16" s="388"/>
      <c r="X16" s="388"/>
      <c r="Y16" s="388"/>
      <c r="Z16" s="388"/>
      <c r="AA16" s="388"/>
      <c r="AB16" s="388"/>
      <c r="AC16" s="388"/>
      <c r="AD16" s="388"/>
      <c r="AE16" s="388"/>
      <c r="AF16" s="388"/>
      <c r="AG16" s="388"/>
      <c r="AH16" s="388"/>
      <c r="AI16" s="388"/>
      <c r="AJ16" s="388"/>
      <c r="AK16" s="388"/>
      <c r="AL16" s="388"/>
      <c r="AM16" s="388"/>
      <c r="AN16" s="388"/>
      <c r="AO16" s="388"/>
      <c r="AP16" s="388"/>
      <c r="AQ16" s="388"/>
      <c r="AR16" s="388"/>
      <c r="AS16" s="388"/>
      <c r="AT16" s="388"/>
      <c r="AU16" s="388"/>
      <c r="AV16" s="388"/>
      <c r="AW16" s="388"/>
      <c r="AX16" s="388"/>
      <c r="AY16" s="388"/>
      <c r="AZ16" s="388"/>
      <c r="BA16" s="388"/>
      <c r="BB16" s="388"/>
      <c r="BC16" s="388"/>
      <c r="BD16" s="388"/>
      <c r="BE16" s="388"/>
      <c r="BF16" s="388"/>
      <c r="BG16" s="388"/>
      <c r="BH16" s="388"/>
      <c r="BI16" s="388"/>
      <c r="BJ16" s="388"/>
      <c r="BK16" s="388"/>
      <c r="BL16" s="388"/>
      <c r="BM16" s="388"/>
      <c r="BN16" s="388"/>
      <c r="BO16" s="388"/>
      <c r="BP16" s="388"/>
      <c r="BQ16" s="388"/>
      <c r="BR16" s="388"/>
      <c r="BS16" s="388"/>
      <c r="BT16" s="388"/>
      <c r="BU16" s="388"/>
      <c r="BV16" s="388"/>
      <c r="BW16" s="388"/>
      <c r="BX16" s="388"/>
      <c r="BY16" s="388"/>
      <c r="BZ16" s="388"/>
      <c r="CA16" s="388"/>
      <c r="CB16" s="388"/>
      <c r="CC16" s="388"/>
      <c r="CD16" s="388"/>
      <c r="CE16" s="388"/>
      <c r="CF16" s="388"/>
      <c r="CG16" s="388"/>
      <c r="CH16" s="388"/>
      <c r="CI16" s="388"/>
      <c r="CJ16" s="388"/>
      <c r="CK16" s="388"/>
      <c r="CL16" s="388"/>
      <c r="CM16" s="388"/>
      <c r="CN16" s="388"/>
      <c r="CO16" s="388"/>
      <c r="CP16" s="388"/>
      <c r="CQ16" s="388"/>
      <c r="CR16" s="388"/>
      <c r="CS16" s="388"/>
      <c r="CT16" s="388"/>
      <c r="CU16" s="388"/>
      <c r="CV16" s="388"/>
      <c r="CW16" s="388"/>
      <c r="CX16" s="388"/>
      <c r="CY16" s="388"/>
      <c r="CZ16" s="388"/>
      <c r="DA16" s="388"/>
      <c r="DB16" s="388"/>
      <c r="DC16" s="388"/>
      <c r="DD16" s="388"/>
      <c r="DE16" s="388"/>
      <c r="DF16" s="291"/>
      <c r="DG16" s="291"/>
      <c r="DH16" s="291"/>
      <c r="DI16" s="291"/>
      <c r="DJ16" s="291"/>
      <c r="DK16" s="291"/>
      <c r="DL16" s="291"/>
      <c r="DM16" s="291"/>
      <c r="DN16" s="291"/>
      <c r="DO16" s="291"/>
      <c r="DP16" s="291"/>
      <c r="DQ16" s="291"/>
      <c r="DR16" s="291"/>
      <c r="DS16" s="291"/>
      <c r="DT16" s="291"/>
      <c r="DU16" s="291"/>
      <c r="DV16" s="291"/>
      <c r="DW16" s="291"/>
    </row>
    <row r="17" spans="1:351" s="290" customFormat="1">
      <c r="A17" s="387"/>
      <c r="B17" s="388"/>
      <c r="C17" s="388"/>
      <c r="D17" s="388"/>
      <c r="E17" s="388"/>
      <c r="F17" s="388"/>
      <c r="G17" s="388"/>
      <c r="H17" s="388"/>
      <c r="I17" s="388"/>
      <c r="J17" s="388"/>
      <c r="K17" s="388"/>
      <c r="L17" s="388"/>
      <c r="M17" s="388"/>
      <c r="N17" s="388"/>
      <c r="O17" s="388"/>
      <c r="P17" s="388"/>
      <c r="Q17" s="388"/>
      <c r="R17" s="388"/>
      <c r="S17" s="388"/>
      <c r="T17" s="388"/>
      <c r="U17" s="388"/>
      <c r="V17" s="388"/>
      <c r="W17" s="388"/>
      <c r="X17" s="388"/>
      <c r="Y17" s="388"/>
      <c r="Z17" s="388"/>
      <c r="AA17" s="388"/>
      <c r="AB17" s="388"/>
      <c r="AC17" s="388"/>
      <c r="AD17" s="388"/>
      <c r="AE17" s="388"/>
      <c r="AF17" s="388"/>
      <c r="AG17" s="388"/>
      <c r="AH17" s="388"/>
      <c r="AI17" s="388"/>
      <c r="AJ17" s="388"/>
      <c r="AK17" s="388"/>
      <c r="AL17" s="388"/>
      <c r="AM17" s="388"/>
      <c r="AN17" s="388"/>
      <c r="AO17" s="388"/>
      <c r="AP17" s="388"/>
      <c r="AQ17" s="388"/>
      <c r="AR17" s="388"/>
      <c r="AS17" s="388"/>
      <c r="AT17" s="388"/>
      <c r="AU17" s="388"/>
      <c r="AV17" s="388"/>
      <c r="AW17" s="388"/>
      <c r="AX17" s="388"/>
      <c r="AY17" s="388"/>
      <c r="AZ17" s="388"/>
      <c r="BA17" s="388"/>
      <c r="BB17" s="388"/>
      <c r="BC17" s="388"/>
      <c r="BD17" s="388"/>
      <c r="BE17" s="388"/>
      <c r="BF17" s="388"/>
      <c r="BG17" s="388"/>
      <c r="BH17" s="388"/>
      <c r="BI17" s="388"/>
      <c r="BJ17" s="388"/>
      <c r="BK17" s="388"/>
      <c r="BL17" s="388"/>
      <c r="BM17" s="388"/>
      <c r="BN17" s="388"/>
      <c r="BO17" s="388"/>
      <c r="BP17" s="388"/>
      <c r="BQ17" s="388"/>
      <c r="BR17" s="388"/>
      <c r="BS17" s="388"/>
      <c r="BT17" s="388"/>
      <c r="BU17" s="388"/>
      <c r="BV17" s="388"/>
      <c r="BW17" s="388"/>
      <c r="BX17" s="388"/>
      <c r="BY17" s="388"/>
      <c r="BZ17" s="388"/>
      <c r="CA17" s="388"/>
      <c r="CB17" s="388"/>
      <c r="CC17" s="388"/>
      <c r="CD17" s="388"/>
      <c r="CE17" s="388"/>
      <c r="CF17" s="388"/>
      <c r="CG17" s="388"/>
      <c r="CH17" s="388"/>
      <c r="CI17" s="388"/>
      <c r="CJ17" s="388"/>
      <c r="CK17" s="388"/>
      <c r="CL17" s="388"/>
      <c r="CM17" s="388"/>
      <c r="CN17" s="388"/>
      <c r="CO17" s="388"/>
      <c r="CP17" s="388"/>
      <c r="CQ17" s="388"/>
      <c r="CR17" s="388"/>
      <c r="CS17" s="388"/>
      <c r="CT17" s="388"/>
      <c r="CU17" s="388"/>
      <c r="CV17" s="388"/>
      <c r="CW17" s="388"/>
      <c r="CX17" s="388"/>
      <c r="CY17" s="388"/>
      <c r="CZ17" s="388"/>
      <c r="DA17" s="388"/>
      <c r="DB17" s="388"/>
      <c r="DC17" s="388"/>
      <c r="DD17" s="388"/>
      <c r="DE17" s="388"/>
      <c r="DF17" s="291"/>
      <c r="DG17" s="291"/>
      <c r="DH17" s="291"/>
      <c r="DI17" s="291"/>
      <c r="DJ17" s="291"/>
      <c r="DK17" s="291"/>
      <c r="DL17" s="291"/>
      <c r="DM17" s="291"/>
      <c r="DN17" s="291"/>
      <c r="DO17" s="291"/>
      <c r="DP17" s="291"/>
      <c r="DQ17" s="291"/>
      <c r="DR17" s="291"/>
      <c r="DS17" s="291"/>
      <c r="DT17" s="291"/>
      <c r="DU17" s="291"/>
      <c r="DV17" s="291"/>
      <c r="DW17" s="291"/>
    </row>
    <row r="18" spans="1:351" s="290" customFormat="1">
      <c r="A18" s="387"/>
      <c r="B18" s="388"/>
      <c r="C18" s="388"/>
      <c r="D18" s="388"/>
      <c r="E18" s="388"/>
      <c r="F18" s="388"/>
      <c r="G18" s="388"/>
      <c r="H18" s="388"/>
      <c r="I18" s="388"/>
      <c r="J18" s="388"/>
      <c r="K18" s="388"/>
      <c r="L18" s="388"/>
      <c r="M18" s="388"/>
      <c r="N18" s="388"/>
      <c r="O18" s="388"/>
      <c r="P18" s="388"/>
      <c r="Q18" s="388"/>
      <c r="R18" s="388"/>
      <c r="S18" s="388"/>
      <c r="T18" s="388"/>
      <c r="U18" s="388"/>
      <c r="V18" s="388"/>
      <c r="W18" s="388"/>
      <c r="X18" s="388"/>
      <c r="Y18" s="388"/>
      <c r="Z18" s="388"/>
      <c r="AA18" s="388"/>
      <c r="AB18" s="388"/>
      <c r="AC18" s="388"/>
      <c r="AD18" s="388"/>
      <c r="AE18" s="388"/>
      <c r="AF18" s="388"/>
      <c r="AG18" s="388"/>
      <c r="AH18" s="388"/>
      <c r="AI18" s="388"/>
      <c r="AJ18" s="388"/>
      <c r="AK18" s="388"/>
      <c r="AL18" s="388"/>
      <c r="AM18" s="388"/>
      <c r="AN18" s="388"/>
      <c r="AO18" s="388"/>
      <c r="AP18" s="388"/>
      <c r="AQ18" s="388"/>
      <c r="AR18" s="388"/>
      <c r="AS18" s="388"/>
      <c r="AT18" s="388"/>
      <c r="AU18" s="388"/>
      <c r="AV18" s="388"/>
      <c r="AW18" s="388"/>
      <c r="AX18" s="388"/>
      <c r="AY18" s="388"/>
      <c r="AZ18" s="388"/>
      <c r="BA18" s="388"/>
      <c r="BB18" s="388"/>
      <c r="BC18" s="388"/>
      <c r="BD18" s="388"/>
      <c r="BE18" s="388"/>
      <c r="BF18" s="388"/>
      <c r="BG18" s="388"/>
      <c r="BH18" s="388"/>
      <c r="BI18" s="388"/>
      <c r="BJ18" s="388"/>
      <c r="BK18" s="388"/>
      <c r="BL18" s="388"/>
      <c r="BM18" s="388"/>
      <c r="BN18" s="388"/>
      <c r="BO18" s="388"/>
      <c r="BP18" s="388"/>
      <c r="BQ18" s="388"/>
      <c r="BR18" s="388"/>
      <c r="BS18" s="388"/>
      <c r="BT18" s="388"/>
      <c r="BU18" s="388"/>
      <c r="BV18" s="388"/>
      <c r="BW18" s="388"/>
      <c r="BX18" s="388"/>
      <c r="BY18" s="388"/>
      <c r="BZ18" s="388"/>
      <c r="CA18" s="388"/>
      <c r="CB18" s="388"/>
      <c r="CC18" s="388"/>
      <c r="CD18" s="388"/>
      <c r="CE18" s="388"/>
      <c r="CF18" s="388"/>
      <c r="CG18" s="388"/>
      <c r="CH18" s="388"/>
      <c r="CI18" s="388"/>
      <c r="CJ18" s="388"/>
      <c r="CK18" s="388"/>
      <c r="CL18" s="388"/>
      <c r="CM18" s="388"/>
      <c r="CN18" s="388"/>
      <c r="CO18" s="388"/>
      <c r="CP18" s="388"/>
      <c r="CQ18" s="388"/>
      <c r="CR18" s="388"/>
      <c r="CS18" s="388"/>
      <c r="CT18" s="388"/>
      <c r="CU18" s="388"/>
      <c r="CV18" s="388"/>
      <c r="CW18" s="388"/>
      <c r="CX18" s="388"/>
      <c r="CY18" s="388"/>
      <c r="CZ18" s="388"/>
      <c r="DA18" s="388"/>
      <c r="DB18" s="388"/>
      <c r="DC18" s="388"/>
      <c r="DD18" s="388"/>
      <c r="DE18" s="388"/>
      <c r="DF18" s="291"/>
      <c r="DG18" s="291"/>
      <c r="DH18" s="291"/>
      <c r="DI18" s="291"/>
      <c r="DJ18" s="291"/>
      <c r="DK18" s="291"/>
      <c r="DL18" s="291"/>
      <c r="DM18" s="291"/>
      <c r="DN18" s="291"/>
      <c r="DO18" s="291"/>
      <c r="DP18" s="291"/>
      <c r="DQ18" s="291"/>
      <c r="DR18" s="291"/>
      <c r="DS18" s="291"/>
      <c r="DT18" s="291"/>
      <c r="DU18" s="291"/>
      <c r="DV18" s="291"/>
      <c r="DW18" s="291"/>
    </row>
    <row r="19" spans="1:351">
      <c r="DD19" s="387"/>
      <c r="DE19" s="387"/>
    </row>
    <row r="20" spans="1:351">
      <c r="DD20" s="387"/>
      <c r="DE20" s="387"/>
    </row>
    <row r="21" spans="1:351" ht="17.25">
      <c r="B21" s="389"/>
      <c r="C21" s="390"/>
      <c r="D21" s="390"/>
      <c r="E21" s="390"/>
      <c r="F21" s="390"/>
      <c r="G21" s="390"/>
      <c r="H21" s="390"/>
      <c r="I21" s="390"/>
      <c r="J21" s="390"/>
      <c r="K21" s="390"/>
      <c r="L21" s="390"/>
      <c r="M21" s="390"/>
      <c r="N21" s="391"/>
      <c r="O21" s="390"/>
      <c r="P21" s="390"/>
      <c r="Q21" s="390"/>
      <c r="R21" s="390"/>
      <c r="S21" s="390"/>
      <c r="T21" s="390"/>
      <c r="U21" s="390"/>
      <c r="V21" s="390"/>
      <c r="W21" s="390"/>
      <c r="X21" s="390"/>
      <c r="Y21" s="390"/>
      <c r="Z21" s="390"/>
      <c r="AA21" s="390"/>
      <c r="AB21" s="390"/>
      <c r="AC21" s="390"/>
      <c r="AD21" s="390"/>
      <c r="AE21" s="390"/>
      <c r="AF21" s="390"/>
      <c r="AG21" s="390"/>
      <c r="AH21" s="390"/>
      <c r="AI21" s="390"/>
      <c r="AJ21" s="390"/>
      <c r="AK21" s="390"/>
      <c r="AL21" s="390"/>
      <c r="AM21" s="390"/>
      <c r="AN21" s="390"/>
      <c r="AO21" s="390"/>
      <c r="AP21" s="390"/>
      <c r="AQ21" s="390"/>
      <c r="AR21" s="390"/>
      <c r="AS21" s="390"/>
      <c r="AT21" s="391"/>
      <c r="AU21" s="390"/>
      <c r="AV21" s="390"/>
      <c r="AW21" s="390"/>
      <c r="AX21" s="390"/>
      <c r="AY21" s="390"/>
      <c r="AZ21" s="390"/>
      <c r="BA21" s="390"/>
      <c r="BB21" s="390"/>
      <c r="BC21" s="390"/>
      <c r="BD21" s="390"/>
      <c r="BE21" s="390"/>
      <c r="BF21" s="391"/>
      <c r="BG21" s="390"/>
      <c r="BH21" s="390"/>
      <c r="BI21" s="390"/>
      <c r="BJ21" s="390"/>
      <c r="BK21" s="390"/>
      <c r="BL21" s="390"/>
      <c r="BM21" s="390"/>
      <c r="BN21" s="390"/>
      <c r="BO21" s="390"/>
      <c r="BP21" s="390"/>
      <c r="BQ21" s="390"/>
      <c r="BR21" s="391"/>
      <c r="BS21" s="390"/>
      <c r="BT21" s="390"/>
      <c r="BU21" s="390"/>
      <c r="BV21" s="390"/>
      <c r="BW21" s="390"/>
      <c r="BX21" s="390"/>
      <c r="BY21" s="390"/>
      <c r="BZ21" s="390"/>
      <c r="CA21" s="390"/>
      <c r="CB21" s="390"/>
      <c r="CC21" s="390"/>
      <c r="CD21" s="391"/>
      <c r="CE21" s="390"/>
      <c r="CF21" s="390"/>
      <c r="CG21" s="390"/>
      <c r="CH21" s="390"/>
      <c r="CI21" s="390"/>
      <c r="CJ21" s="390"/>
      <c r="CK21" s="390"/>
      <c r="CL21" s="390"/>
      <c r="CM21" s="390"/>
      <c r="CN21" s="390"/>
      <c r="CO21" s="390"/>
      <c r="CP21" s="391"/>
      <c r="CQ21" s="390"/>
      <c r="CR21" s="390"/>
      <c r="CS21" s="390"/>
      <c r="CT21" s="390"/>
      <c r="CU21" s="390"/>
      <c r="CV21" s="390"/>
      <c r="CW21" s="390"/>
      <c r="CX21" s="390"/>
      <c r="CY21" s="390"/>
      <c r="CZ21" s="390"/>
      <c r="DA21" s="390"/>
      <c r="DB21" s="391"/>
      <c r="DC21" s="390"/>
      <c r="DD21" s="392"/>
      <c r="DE21" s="387"/>
      <c r="MM21" s="393"/>
    </row>
    <row r="22" spans="1:351" ht="17.25">
      <c r="B22" s="394"/>
      <c r="MM22" s="393"/>
    </row>
    <row r="23" spans="1:351">
      <c r="B23" s="394"/>
    </row>
    <row r="24" spans="1:351">
      <c r="B24" s="394"/>
    </row>
    <row r="25" spans="1:351">
      <c r="B25" s="394"/>
    </row>
    <row r="26" spans="1:351">
      <c r="B26" s="394"/>
    </row>
    <row r="27" spans="1:351">
      <c r="B27" s="394"/>
    </row>
    <row r="28" spans="1:351">
      <c r="B28" s="394"/>
    </row>
    <row r="29" spans="1:351">
      <c r="B29" s="394"/>
    </row>
    <row r="30" spans="1:351">
      <c r="B30" s="394"/>
    </row>
    <row r="31" spans="1:351">
      <c r="B31" s="394"/>
    </row>
    <row r="32" spans="1:351">
      <c r="B32" s="394"/>
    </row>
    <row r="33" spans="2:109">
      <c r="B33" s="394"/>
    </row>
    <row r="34" spans="2:109">
      <c r="B34" s="394"/>
    </row>
    <row r="35" spans="2:109">
      <c r="B35" s="394"/>
    </row>
    <row r="36" spans="2:109">
      <c r="B36" s="394"/>
    </row>
    <row r="37" spans="2:109">
      <c r="B37" s="394"/>
    </row>
    <row r="38" spans="2:109">
      <c r="B38" s="394"/>
    </row>
    <row r="39" spans="2:109">
      <c r="B39" s="396"/>
      <c r="C39" s="397"/>
      <c r="D39" s="397"/>
      <c r="E39" s="397"/>
      <c r="F39" s="397"/>
      <c r="G39" s="397"/>
      <c r="H39" s="397"/>
      <c r="I39" s="397"/>
      <c r="J39" s="397"/>
      <c r="K39" s="397"/>
      <c r="L39" s="397"/>
      <c r="M39" s="397"/>
      <c r="N39" s="397"/>
      <c r="O39" s="397"/>
      <c r="P39" s="397"/>
      <c r="Q39" s="397"/>
      <c r="R39" s="397"/>
      <c r="S39" s="397"/>
      <c r="T39" s="397"/>
      <c r="U39" s="397"/>
      <c r="V39" s="397"/>
      <c r="W39" s="397"/>
      <c r="X39" s="397"/>
      <c r="Y39" s="397"/>
      <c r="Z39" s="397"/>
      <c r="AA39" s="397"/>
      <c r="AB39" s="397"/>
      <c r="AC39" s="397"/>
      <c r="AD39" s="397"/>
      <c r="AE39" s="397"/>
      <c r="AF39" s="397"/>
      <c r="AG39" s="397"/>
      <c r="AH39" s="397"/>
      <c r="AI39" s="397"/>
      <c r="AJ39" s="397"/>
      <c r="AK39" s="397"/>
      <c r="AL39" s="397"/>
      <c r="AM39" s="397"/>
      <c r="AN39" s="397"/>
      <c r="AO39" s="397"/>
      <c r="AP39" s="397"/>
      <c r="AQ39" s="397"/>
      <c r="AR39" s="397"/>
      <c r="AS39" s="397"/>
      <c r="AT39" s="397"/>
      <c r="AU39" s="397"/>
      <c r="AV39" s="397"/>
      <c r="AW39" s="397"/>
      <c r="AX39" s="397"/>
      <c r="AY39" s="397"/>
      <c r="AZ39" s="397"/>
      <c r="BA39" s="397"/>
      <c r="BB39" s="397"/>
      <c r="BC39" s="397"/>
      <c r="BD39" s="397"/>
      <c r="BE39" s="397"/>
      <c r="BF39" s="397"/>
      <c r="BG39" s="397"/>
      <c r="BH39" s="397"/>
      <c r="BI39" s="397"/>
      <c r="BJ39" s="397"/>
      <c r="BK39" s="397"/>
      <c r="BL39" s="397"/>
      <c r="BM39" s="397"/>
      <c r="BN39" s="397"/>
      <c r="BO39" s="397"/>
      <c r="BP39" s="397"/>
      <c r="BQ39" s="397"/>
      <c r="BR39" s="397"/>
      <c r="BS39" s="397"/>
      <c r="BT39" s="397"/>
      <c r="BU39" s="397"/>
      <c r="BV39" s="397"/>
      <c r="BW39" s="397"/>
      <c r="BX39" s="397"/>
      <c r="BY39" s="397"/>
      <c r="BZ39" s="397"/>
      <c r="CA39" s="397"/>
      <c r="CB39" s="397"/>
      <c r="CC39" s="397"/>
      <c r="CD39" s="397"/>
      <c r="CE39" s="397"/>
      <c r="CF39" s="397"/>
      <c r="CG39" s="397"/>
      <c r="CH39" s="397"/>
      <c r="CI39" s="397"/>
      <c r="CJ39" s="397"/>
      <c r="CK39" s="397"/>
      <c r="CL39" s="397"/>
      <c r="CM39" s="397"/>
      <c r="CN39" s="397"/>
      <c r="CO39" s="397"/>
      <c r="CP39" s="397"/>
      <c r="CQ39" s="397"/>
      <c r="CR39" s="397"/>
      <c r="CS39" s="397"/>
      <c r="CT39" s="397"/>
      <c r="CU39" s="397"/>
      <c r="CV39" s="397"/>
      <c r="CW39" s="397"/>
      <c r="CX39" s="397"/>
      <c r="CY39" s="397"/>
      <c r="CZ39" s="397"/>
      <c r="DA39" s="397"/>
      <c r="DB39" s="397"/>
      <c r="DC39" s="397"/>
      <c r="DD39" s="398"/>
    </row>
    <row r="40" spans="2:109">
      <c r="B40" s="399"/>
      <c r="DD40" s="399"/>
      <c r="DE40" s="387"/>
    </row>
    <row r="41" spans="2:109" ht="17.25">
      <c r="B41" s="400" t="s">
        <v>609</v>
      </c>
      <c r="C41" s="390"/>
      <c r="D41" s="390"/>
      <c r="E41" s="390"/>
      <c r="F41" s="390"/>
      <c r="G41" s="390"/>
      <c r="H41" s="390"/>
      <c r="I41" s="390"/>
      <c r="J41" s="390"/>
      <c r="K41" s="390"/>
      <c r="L41" s="390"/>
      <c r="M41" s="390"/>
      <c r="N41" s="390"/>
      <c r="O41" s="390"/>
      <c r="P41" s="390"/>
      <c r="Q41" s="390"/>
      <c r="R41" s="390"/>
      <c r="S41" s="390"/>
      <c r="T41" s="390"/>
      <c r="U41" s="390"/>
      <c r="V41" s="390"/>
      <c r="W41" s="390"/>
      <c r="X41" s="390"/>
      <c r="Y41" s="390"/>
      <c r="Z41" s="390"/>
      <c r="AA41" s="390"/>
      <c r="AB41" s="390"/>
      <c r="AC41" s="390"/>
      <c r="AD41" s="390"/>
      <c r="AE41" s="390"/>
      <c r="AF41" s="390"/>
      <c r="AG41" s="390"/>
      <c r="AH41" s="390"/>
      <c r="AI41" s="390"/>
      <c r="AJ41" s="390"/>
      <c r="AK41" s="390"/>
      <c r="AL41" s="390"/>
      <c r="AM41" s="390"/>
      <c r="AN41" s="390"/>
      <c r="AO41" s="390"/>
      <c r="AP41" s="390"/>
      <c r="AQ41" s="390"/>
      <c r="AR41" s="390"/>
      <c r="AS41" s="390"/>
      <c r="AT41" s="390"/>
      <c r="AU41" s="390"/>
      <c r="AV41" s="390"/>
      <c r="AW41" s="390"/>
      <c r="AX41" s="390"/>
      <c r="AY41" s="390"/>
      <c r="AZ41" s="390"/>
      <c r="BA41" s="390"/>
      <c r="BB41" s="390"/>
      <c r="BC41" s="390"/>
      <c r="BD41" s="390"/>
      <c r="BE41" s="390"/>
      <c r="BF41" s="390"/>
      <c r="BG41" s="390"/>
      <c r="BH41" s="390"/>
      <c r="BI41" s="390"/>
      <c r="BJ41" s="390"/>
      <c r="BK41" s="390"/>
      <c r="BL41" s="390"/>
      <c r="BM41" s="390"/>
      <c r="BN41" s="390"/>
      <c r="BO41" s="390"/>
      <c r="BP41" s="390"/>
      <c r="BQ41" s="390"/>
      <c r="BR41" s="390"/>
      <c r="BS41" s="390"/>
      <c r="BT41" s="390"/>
      <c r="BU41" s="390"/>
      <c r="BV41" s="390"/>
      <c r="BW41" s="390"/>
      <c r="BX41" s="390"/>
      <c r="BY41" s="390"/>
      <c r="BZ41" s="390"/>
      <c r="CA41" s="390"/>
      <c r="CB41" s="390"/>
      <c r="CC41" s="390"/>
      <c r="CD41" s="390"/>
      <c r="CE41" s="390"/>
      <c r="CF41" s="390"/>
      <c r="CG41" s="390"/>
      <c r="CH41" s="390"/>
      <c r="CI41" s="390"/>
      <c r="CJ41" s="390"/>
      <c r="CK41" s="390"/>
      <c r="CL41" s="390"/>
      <c r="CM41" s="390"/>
      <c r="CN41" s="390"/>
      <c r="CO41" s="390"/>
      <c r="CP41" s="390"/>
      <c r="CQ41" s="390"/>
      <c r="CR41" s="390"/>
      <c r="CS41" s="390"/>
      <c r="CT41" s="390"/>
      <c r="CU41" s="390"/>
      <c r="CV41" s="390"/>
      <c r="CW41" s="390"/>
      <c r="CX41" s="390"/>
      <c r="CY41" s="390"/>
      <c r="CZ41" s="390"/>
      <c r="DA41" s="390"/>
      <c r="DB41" s="390"/>
      <c r="DC41" s="390"/>
      <c r="DD41" s="392"/>
    </row>
    <row r="42" spans="2:109">
      <c r="B42" s="394"/>
      <c r="G42" s="401"/>
      <c r="I42" s="402"/>
      <c r="J42" s="402"/>
      <c r="K42" s="402"/>
      <c r="AM42" s="401"/>
      <c r="AN42" s="401" t="s">
        <v>610</v>
      </c>
      <c r="AP42" s="402"/>
      <c r="AQ42" s="402"/>
      <c r="AR42" s="402"/>
      <c r="AY42" s="401"/>
      <c r="BA42" s="402"/>
      <c r="BB42" s="402"/>
      <c r="BC42" s="402"/>
      <c r="BK42" s="401"/>
      <c r="BM42" s="402"/>
      <c r="BN42" s="402"/>
      <c r="BO42" s="402"/>
      <c r="BW42" s="401"/>
      <c r="BY42" s="402"/>
      <c r="BZ42" s="402"/>
      <c r="CA42" s="402"/>
      <c r="CI42" s="401"/>
      <c r="CK42" s="402"/>
      <c r="CL42" s="402"/>
      <c r="CM42" s="402"/>
      <c r="CU42" s="401"/>
      <c r="CW42" s="402"/>
      <c r="CX42" s="402"/>
      <c r="CY42" s="402"/>
    </row>
    <row r="43" spans="2:109" ht="13.5" customHeight="1">
      <c r="B43" s="394"/>
      <c r="AN43" s="1318" t="s">
        <v>611</v>
      </c>
      <c r="AO43" s="1319"/>
      <c r="AP43" s="1319"/>
      <c r="AQ43" s="1319"/>
      <c r="AR43" s="1319"/>
      <c r="AS43" s="1319"/>
      <c r="AT43" s="1319"/>
      <c r="AU43" s="1319"/>
      <c r="AV43" s="1319"/>
      <c r="AW43" s="1319"/>
      <c r="AX43" s="1319"/>
      <c r="AY43" s="1319"/>
      <c r="AZ43" s="1319"/>
      <c r="BA43" s="1319"/>
      <c r="BB43" s="1319"/>
      <c r="BC43" s="1319"/>
      <c r="BD43" s="1319"/>
      <c r="BE43" s="1319"/>
      <c r="BF43" s="1319"/>
      <c r="BG43" s="1319"/>
      <c r="BH43" s="1319"/>
      <c r="BI43" s="1319"/>
      <c r="BJ43" s="1319"/>
      <c r="BK43" s="1319"/>
      <c r="BL43" s="1319"/>
      <c r="BM43" s="1319"/>
      <c r="BN43" s="1319"/>
      <c r="BO43" s="1319"/>
      <c r="BP43" s="1319"/>
      <c r="BQ43" s="1319"/>
      <c r="BR43" s="1319"/>
      <c r="BS43" s="1319"/>
      <c r="BT43" s="1319"/>
      <c r="BU43" s="1319"/>
      <c r="BV43" s="1319"/>
      <c r="BW43" s="1319"/>
      <c r="BX43" s="1319"/>
      <c r="BY43" s="1319"/>
      <c r="BZ43" s="1319"/>
      <c r="CA43" s="1319"/>
      <c r="CB43" s="1319"/>
      <c r="CC43" s="1319"/>
      <c r="CD43" s="1319"/>
      <c r="CE43" s="1319"/>
      <c r="CF43" s="1319"/>
      <c r="CG43" s="1319"/>
      <c r="CH43" s="1319"/>
      <c r="CI43" s="1319"/>
      <c r="CJ43" s="1319"/>
      <c r="CK43" s="1319"/>
      <c r="CL43" s="1319"/>
      <c r="CM43" s="1319"/>
      <c r="CN43" s="1319"/>
      <c r="CO43" s="1319"/>
      <c r="CP43" s="1319"/>
      <c r="CQ43" s="1319"/>
      <c r="CR43" s="1319"/>
      <c r="CS43" s="1319"/>
      <c r="CT43" s="1319"/>
      <c r="CU43" s="1319"/>
      <c r="CV43" s="1319"/>
      <c r="CW43" s="1319"/>
      <c r="CX43" s="1319"/>
      <c r="CY43" s="1319"/>
      <c r="CZ43" s="1319"/>
      <c r="DA43" s="1319"/>
      <c r="DB43" s="1319"/>
      <c r="DC43" s="1320"/>
    </row>
    <row r="44" spans="2:109">
      <c r="B44" s="394"/>
      <c r="AN44" s="1321"/>
      <c r="AO44" s="1322"/>
      <c r="AP44" s="1322"/>
      <c r="AQ44" s="1322"/>
      <c r="AR44" s="1322"/>
      <c r="AS44" s="1322"/>
      <c r="AT44" s="1322"/>
      <c r="AU44" s="1322"/>
      <c r="AV44" s="1322"/>
      <c r="AW44" s="1322"/>
      <c r="AX44" s="1322"/>
      <c r="AY44" s="1322"/>
      <c r="AZ44" s="1322"/>
      <c r="BA44" s="1322"/>
      <c r="BB44" s="1322"/>
      <c r="BC44" s="1322"/>
      <c r="BD44" s="1322"/>
      <c r="BE44" s="1322"/>
      <c r="BF44" s="1322"/>
      <c r="BG44" s="1322"/>
      <c r="BH44" s="1322"/>
      <c r="BI44" s="1322"/>
      <c r="BJ44" s="1322"/>
      <c r="BK44" s="1322"/>
      <c r="BL44" s="1322"/>
      <c r="BM44" s="1322"/>
      <c r="BN44" s="1322"/>
      <c r="BO44" s="1322"/>
      <c r="BP44" s="1322"/>
      <c r="BQ44" s="1322"/>
      <c r="BR44" s="1322"/>
      <c r="BS44" s="1322"/>
      <c r="BT44" s="1322"/>
      <c r="BU44" s="1322"/>
      <c r="BV44" s="1322"/>
      <c r="BW44" s="1322"/>
      <c r="BX44" s="1322"/>
      <c r="BY44" s="1322"/>
      <c r="BZ44" s="1322"/>
      <c r="CA44" s="1322"/>
      <c r="CB44" s="1322"/>
      <c r="CC44" s="1322"/>
      <c r="CD44" s="1322"/>
      <c r="CE44" s="1322"/>
      <c r="CF44" s="1322"/>
      <c r="CG44" s="1322"/>
      <c r="CH44" s="1322"/>
      <c r="CI44" s="1322"/>
      <c r="CJ44" s="1322"/>
      <c r="CK44" s="1322"/>
      <c r="CL44" s="1322"/>
      <c r="CM44" s="1322"/>
      <c r="CN44" s="1322"/>
      <c r="CO44" s="1322"/>
      <c r="CP44" s="1322"/>
      <c r="CQ44" s="1322"/>
      <c r="CR44" s="1322"/>
      <c r="CS44" s="1322"/>
      <c r="CT44" s="1322"/>
      <c r="CU44" s="1322"/>
      <c r="CV44" s="1322"/>
      <c r="CW44" s="1322"/>
      <c r="CX44" s="1322"/>
      <c r="CY44" s="1322"/>
      <c r="CZ44" s="1322"/>
      <c r="DA44" s="1322"/>
      <c r="DB44" s="1322"/>
      <c r="DC44" s="1323"/>
    </row>
    <row r="45" spans="2:109">
      <c r="B45" s="394"/>
      <c r="AN45" s="1321"/>
      <c r="AO45" s="1322"/>
      <c r="AP45" s="1322"/>
      <c r="AQ45" s="1322"/>
      <c r="AR45" s="1322"/>
      <c r="AS45" s="1322"/>
      <c r="AT45" s="1322"/>
      <c r="AU45" s="1322"/>
      <c r="AV45" s="1322"/>
      <c r="AW45" s="1322"/>
      <c r="AX45" s="1322"/>
      <c r="AY45" s="1322"/>
      <c r="AZ45" s="1322"/>
      <c r="BA45" s="1322"/>
      <c r="BB45" s="1322"/>
      <c r="BC45" s="1322"/>
      <c r="BD45" s="1322"/>
      <c r="BE45" s="1322"/>
      <c r="BF45" s="1322"/>
      <c r="BG45" s="1322"/>
      <c r="BH45" s="1322"/>
      <c r="BI45" s="1322"/>
      <c r="BJ45" s="1322"/>
      <c r="BK45" s="1322"/>
      <c r="BL45" s="1322"/>
      <c r="BM45" s="1322"/>
      <c r="BN45" s="1322"/>
      <c r="BO45" s="1322"/>
      <c r="BP45" s="1322"/>
      <c r="BQ45" s="1322"/>
      <c r="BR45" s="1322"/>
      <c r="BS45" s="1322"/>
      <c r="BT45" s="1322"/>
      <c r="BU45" s="1322"/>
      <c r="BV45" s="1322"/>
      <c r="BW45" s="1322"/>
      <c r="BX45" s="1322"/>
      <c r="BY45" s="1322"/>
      <c r="BZ45" s="1322"/>
      <c r="CA45" s="1322"/>
      <c r="CB45" s="1322"/>
      <c r="CC45" s="1322"/>
      <c r="CD45" s="1322"/>
      <c r="CE45" s="1322"/>
      <c r="CF45" s="1322"/>
      <c r="CG45" s="1322"/>
      <c r="CH45" s="1322"/>
      <c r="CI45" s="1322"/>
      <c r="CJ45" s="1322"/>
      <c r="CK45" s="1322"/>
      <c r="CL45" s="1322"/>
      <c r="CM45" s="1322"/>
      <c r="CN45" s="1322"/>
      <c r="CO45" s="1322"/>
      <c r="CP45" s="1322"/>
      <c r="CQ45" s="1322"/>
      <c r="CR45" s="1322"/>
      <c r="CS45" s="1322"/>
      <c r="CT45" s="1322"/>
      <c r="CU45" s="1322"/>
      <c r="CV45" s="1322"/>
      <c r="CW45" s="1322"/>
      <c r="CX45" s="1322"/>
      <c r="CY45" s="1322"/>
      <c r="CZ45" s="1322"/>
      <c r="DA45" s="1322"/>
      <c r="DB45" s="1322"/>
      <c r="DC45" s="1323"/>
    </row>
    <row r="46" spans="2:109">
      <c r="B46" s="394"/>
      <c r="AN46" s="1321"/>
      <c r="AO46" s="1322"/>
      <c r="AP46" s="1322"/>
      <c r="AQ46" s="1322"/>
      <c r="AR46" s="1322"/>
      <c r="AS46" s="1322"/>
      <c r="AT46" s="1322"/>
      <c r="AU46" s="1322"/>
      <c r="AV46" s="1322"/>
      <c r="AW46" s="1322"/>
      <c r="AX46" s="1322"/>
      <c r="AY46" s="1322"/>
      <c r="AZ46" s="1322"/>
      <c r="BA46" s="1322"/>
      <c r="BB46" s="1322"/>
      <c r="BC46" s="1322"/>
      <c r="BD46" s="1322"/>
      <c r="BE46" s="1322"/>
      <c r="BF46" s="1322"/>
      <c r="BG46" s="1322"/>
      <c r="BH46" s="1322"/>
      <c r="BI46" s="1322"/>
      <c r="BJ46" s="1322"/>
      <c r="BK46" s="1322"/>
      <c r="BL46" s="1322"/>
      <c r="BM46" s="1322"/>
      <c r="BN46" s="1322"/>
      <c r="BO46" s="1322"/>
      <c r="BP46" s="1322"/>
      <c r="BQ46" s="1322"/>
      <c r="BR46" s="1322"/>
      <c r="BS46" s="1322"/>
      <c r="BT46" s="1322"/>
      <c r="BU46" s="1322"/>
      <c r="BV46" s="1322"/>
      <c r="BW46" s="1322"/>
      <c r="BX46" s="1322"/>
      <c r="BY46" s="1322"/>
      <c r="BZ46" s="1322"/>
      <c r="CA46" s="1322"/>
      <c r="CB46" s="1322"/>
      <c r="CC46" s="1322"/>
      <c r="CD46" s="1322"/>
      <c r="CE46" s="1322"/>
      <c r="CF46" s="1322"/>
      <c r="CG46" s="1322"/>
      <c r="CH46" s="1322"/>
      <c r="CI46" s="1322"/>
      <c r="CJ46" s="1322"/>
      <c r="CK46" s="1322"/>
      <c r="CL46" s="1322"/>
      <c r="CM46" s="1322"/>
      <c r="CN46" s="1322"/>
      <c r="CO46" s="1322"/>
      <c r="CP46" s="1322"/>
      <c r="CQ46" s="1322"/>
      <c r="CR46" s="1322"/>
      <c r="CS46" s="1322"/>
      <c r="CT46" s="1322"/>
      <c r="CU46" s="1322"/>
      <c r="CV46" s="1322"/>
      <c r="CW46" s="1322"/>
      <c r="CX46" s="1322"/>
      <c r="CY46" s="1322"/>
      <c r="CZ46" s="1322"/>
      <c r="DA46" s="1322"/>
      <c r="DB46" s="1322"/>
      <c r="DC46" s="1323"/>
    </row>
    <row r="47" spans="2:109">
      <c r="B47" s="394"/>
      <c r="AN47" s="1324"/>
      <c r="AO47" s="1325"/>
      <c r="AP47" s="1325"/>
      <c r="AQ47" s="1325"/>
      <c r="AR47" s="1325"/>
      <c r="AS47" s="1325"/>
      <c r="AT47" s="1325"/>
      <c r="AU47" s="1325"/>
      <c r="AV47" s="1325"/>
      <c r="AW47" s="1325"/>
      <c r="AX47" s="1325"/>
      <c r="AY47" s="1325"/>
      <c r="AZ47" s="1325"/>
      <c r="BA47" s="1325"/>
      <c r="BB47" s="1325"/>
      <c r="BC47" s="1325"/>
      <c r="BD47" s="1325"/>
      <c r="BE47" s="1325"/>
      <c r="BF47" s="1325"/>
      <c r="BG47" s="1325"/>
      <c r="BH47" s="1325"/>
      <c r="BI47" s="1325"/>
      <c r="BJ47" s="1325"/>
      <c r="BK47" s="1325"/>
      <c r="BL47" s="1325"/>
      <c r="BM47" s="1325"/>
      <c r="BN47" s="1325"/>
      <c r="BO47" s="1325"/>
      <c r="BP47" s="1325"/>
      <c r="BQ47" s="1325"/>
      <c r="BR47" s="1325"/>
      <c r="BS47" s="1325"/>
      <c r="BT47" s="1325"/>
      <c r="BU47" s="1325"/>
      <c r="BV47" s="1325"/>
      <c r="BW47" s="1325"/>
      <c r="BX47" s="1325"/>
      <c r="BY47" s="1325"/>
      <c r="BZ47" s="1325"/>
      <c r="CA47" s="1325"/>
      <c r="CB47" s="1325"/>
      <c r="CC47" s="1325"/>
      <c r="CD47" s="1325"/>
      <c r="CE47" s="1325"/>
      <c r="CF47" s="1325"/>
      <c r="CG47" s="1325"/>
      <c r="CH47" s="1325"/>
      <c r="CI47" s="1325"/>
      <c r="CJ47" s="1325"/>
      <c r="CK47" s="1325"/>
      <c r="CL47" s="1325"/>
      <c r="CM47" s="1325"/>
      <c r="CN47" s="1325"/>
      <c r="CO47" s="1325"/>
      <c r="CP47" s="1325"/>
      <c r="CQ47" s="1325"/>
      <c r="CR47" s="1325"/>
      <c r="CS47" s="1325"/>
      <c r="CT47" s="1325"/>
      <c r="CU47" s="1325"/>
      <c r="CV47" s="1325"/>
      <c r="CW47" s="1325"/>
      <c r="CX47" s="1325"/>
      <c r="CY47" s="1325"/>
      <c r="CZ47" s="1325"/>
      <c r="DA47" s="1325"/>
      <c r="DB47" s="1325"/>
      <c r="DC47" s="1326"/>
    </row>
    <row r="48" spans="2:109">
      <c r="B48" s="394"/>
      <c r="H48" s="403"/>
      <c r="I48" s="403"/>
      <c r="J48" s="403"/>
      <c r="AN48" s="403"/>
      <c r="AO48" s="403"/>
      <c r="AP48" s="403"/>
      <c r="AZ48" s="403"/>
      <c r="BA48" s="403"/>
      <c r="BB48" s="403"/>
      <c r="BL48" s="403"/>
      <c r="BM48" s="403"/>
      <c r="BN48" s="403"/>
      <c r="BX48" s="403"/>
      <c r="BY48" s="403"/>
      <c r="BZ48" s="403"/>
      <c r="CJ48" s="403"/>
      <c r="CK48" s="403"/>
      <c r="CL48" s="403"/>
      <c r="CV48" s="403"/>
      <c r="CW48" s="403"/>
      <c r="CX48" s="403"/>
    </row>
    <row r="49" spans="1:109">
      <c r="B49" s="394"/>
      <c r="AN49" s="387" t="s">
        <v>612</v>
      </c>
    </row>
    <row r="50" spans="1:109">
      <c r="B50" s="394"/>
      <c r="G50" s="1311"/>
      <c r="H50" s="1311"/>
      <c r="I50" s="1311"/>
      <c r="J50" s="1311"/>
      <c r="K50" s="404"/>
      <c r="L50" s="404"/>
      <c r="M50" s="405"/>
      <c r="N50" s="405"/>
      <c r="AN50" s="1314"/>
      <c r="AO50" s="1315"/>
      <c r="AP50" s="1315"/>
      <c r="AQ50" s="1315"/>
      <c r="AR50" s="1315"/>
      <c r="AS50" s="1315"/>
      <c r="AT50" s="1315"/>
      <c r="AU50" s="1315"/>
      <c r="AV50" s="1315"/>
      <c r="AW50" s="1315"/>
      <c r="AX50" s="1315"/>
      <c r="AY50" s="1315"/>
      <c r="AZ50" s="1315"/>
      <c r="BA50" s="1315"/>
      <c r="BB50" s="1315"/>
      <c r="BC50" s="1315"/>
      <c r="BD50" s="1315"/>
      <c r="BE50" s="1315"/>
      <c r="BF50" s="1315"/>
      <c r="BG50" s="1315"/>
      <c r="BH50" s="1315"/>
      <c r="BI50" s="1315"/>
      <c r="BJ50" s="1315"/>
      <c r="BK50" s="1315"/>
      <c r="BL50" s="1315"/>
      <c r="BM50" s="1315"/>
      <c r="BN50" s="1315"/>
      <c r="BO50" s="1316"/>
      <c r="BP50" s="1310" t="s">
        <v>558</v>
      </c>
      <c r="BQ50" s="1310"/>
      <c r="BR50" s="1310"/>
      <c r="BS50" s="1310"/>
      <c r="BT50" s="1310"/>
      <c r="BU50" s="1310"/>
      <c r="BV50" s="1310"/>
      <c r="BW50" s="1310"/>
      <c r="BX50" s="1310" t="s">
        <v>559</v>
      </c>
      <c r="BY50" s="1310"/>
      <c r="BZ50" s="1310"/>
      <c r="CA50" s="1310"/>
      <c r="CB50" s="1310"/>
      <c r="CC50" s="1310"/>
      <c r="CD50" s="1310"/>
      <c r="CE50" s="1310"/>
      <c r="CF50" s="1310" t="s">
        <v>560</v>
      </c>
      <c r="CG50" s="1310"/>
      <c r="CH50" s="1310"/>
      <c r="CI50" s="1310"/>
      <c r="CJ50" s="1310"/>
      <c r="CK50" s="1310"/>
      <c r="CL50" s="1310"/>
      <c r="CM50" s="1310"/>
      <c r="CN50" s="1310" t="s">
        <v>561</v>
      </c>
      <c r="CO50" s="1310"/>
      <c r="CP50" s="1310"/>
      <c r="CQ50" s="1310"/>
      <c r="CR50" s="1310"/>
      <c r="CS50" s="1310"/>
      <c r="CT50" s="1310"/>
      <c r="CU50" s="1310"/>
      <c r="CV50" s="1310" t="s">
        <v>562</v>
      </c>
      <c r="CW50" s="1310"/>
      <c r="CX50" s="1310"/>
      <c r="CY50" s="1310"/>
      <c r="CZ50" s="1310"/>
      <c r="DA50" s="1310"/>
      <c r="DB50" s="1310"/>
      <c r="DC50" s="1310"/>
    </row>
    <row r="51" spans="1:109" ht="13.5" customHeight="1">
      <c r="B51" s="394"/>
      <c r="G51" s="1313"/>
      <c r="H51" s="1313"/>
      <c r="I51" s="1327"/>
      <c r="J51" s="1327"/>
      <c r="K51" s="1312"/>
      <c r="L51" s="1312"/>
      <c r="M51" s="1312"/>
      <c r="N51" s="1312"/>
      <c r="AM51" s="403"/>
      <c r="AN51" s="1308" t="s">
        <v>613</v>
      </c>
      <c r="AO51" s="1308"/>
      <c r="AP51" s="1308"/>
      <c r="AQ51" s="1308"/>
      <c r="AR51" s="1308"/>
      <c r="AS51" s="1308"/>
      <c r="AT51" s="1308"/>
      <c r="AU51" s="1308"/>
      <c r="AV51" s="1308"/>
      <c r="AW51" s="1308"/>
      <c r="AX51" s="1308"/>
      <c r="AY51" s="1308"/>
      <c r="AZ51" s="1308"/>
      <c r="BA51" s="1308"/>
      <c r="BB51" s="1308" t="s">
        <v>614</v>
      </c>
      <c r="BC51" s="1308"/>
      <c r="BD51" s="1308"/>
      <c r="BE51" s="1308"/>
      <c r="BF51" s="1308"/>
      <c r="BG51" s="1308"/>
      <c r="BH51" s="1308"/>
      <c r="BI51" s="1308"/>
      <c r="BJ51" s="1308"/>
      <c r="BK51" s="1308"/>
      <c r="BL51" s="1308"/>
      <c r="BM51" s="1308"/>
      <c r="BN51" s="1308"/>
      <c r="BO51" s="1308"/>
      <c r="BP51" s="1317"/>
      <c r="BQ51" s="1305"/>
      <c r="BR51" s="1305"/>
      <c r="BS51" s="1305"/>
      <c r="BT51" s="1305"/>
      <c r="BU51" s="1305"/>
      <c r="BV51" s="1305"/>
      <c r="BW51" s="1305"/>
      <c r="BX51" s="1305">
        <v>57.9</v>
      </c>
      <c r="BY51" s="1305"/>
      <c r="BZ51" s="1305"/>
      <c r="CA51" s="1305"/>
      <c r="CB51" s="1305"/>
      <c r="CC51" s="1305"/>
      <c r="CD51" s="1305"/>
      <c r="CE51" s="1305"/>
      <c r="CF51" s="1305">
        <v>38.4</v>
      </c>
      <c r="CG51" s="1305"/>
      <c r="CH51" s="1305"/>
      <c r="CI51" s="1305"/>
      <c r="CJ51" s="1305"/>
      <c r="CK51" s="1305"/>
      <c r="CL51" s="1305"/>
      <c r="CM51" s="1305"/>
      <c r="CN51" s="1305">
        <v>37.5</v>
      </c>
      <c r="CO51" s="1305"/>
      <c r="CP51" s="1305"/>
      <c r="CQ51" s="1305"/>
      <c r="CR51" s="1305"/>
      <c r="CS51" s="1305"/>
      <c r="CT51" s="1305"/>
      <c r="CU51" s="1305"/>
      <c r="CV51" s="1305">
        <v>26.8</v>
      </c>
      <c r="CW51" s="1305"/>
      <c r="CX51" s="1305"/>
      <c r="CY51" s="1305"/>
      <c r="CZ51" s="1305"/>
      <c r="DA51" s="1305"/>
      <c r="DB51" s="1305"/>
      <c r="DC51" s="1305"/>
    </row>
    <row r="52" spans="1:109">
      <c r="B52" s="394"/>
      <c r="G52" s="1313"/>
      <c r="H52" s="1313"/>
      <c r="I52" s="1327"/>
      <c r="J52" s="1327"/>
      <c r="K52" s="1312"/>
      <c r="L52" s="1312"/>
      <c r="M52" s="1312"/>
      <c r="N52" s="1312"/>
      <c r="AM52" s="403"/>
      <c r="AN52" s="1308"/>
      <c r="AO52" s="1308"/>
      <c r="AP52" s="1308"/>
      <c r="AQ52" s="1308"/>
      <c r="AR52" s="1308"/>
      <c r="AS52" s="1308"/>
      <c r="AT52" s="1308"/>
      <c r="AU52" s="1308"/>
      <c r="AV52" s="1308"/>
      <c r="AW52" s="1308"/>
      <c r="AX52" s="1308"/>
      <c r="AY52" s="1308"/>
      <c r="AZ52" s="1308"/>
      <c r="BA52" s="1308"/>
      <c r="BB52" s="1308"/>
      <c r="BC52" s="1308"/>
      <c r="BD52" s="1308"/>
      <c r="BE52" s="1308"/>
      <c r="BF52" s="1308"/>
      <c r="BG52" s="1308"/>
      <c r="BH52" s="1308"/>
      <c r="BI52" s="1308"/>
      <c r="BJ52" s="1308"/>
      <c r="BK52" s="1308"/>
      <c r="BL52" s="1308"/>
      <c r="BM52" s="1308"/>
      <c r="BN52" s="1308"/>
      <c r="BO52" s="1308"/>
      <c r="BP52" s="1305"/>
      <c r="BQ52" s="1305"/>
      <c r="BR52" s="1305"/>
      <c r="BS52" s="1305"/>
      <c r="BT52" s="1305"/>
      <c r="BU52" s="1305"/>
      <c r="BV52" s="1305"/>
      <c r="BW52" s="1305"/>
      <c r="BX52" s="1305"/>
      <c r="BY52" s="1305"/>
      <c r="BZ52" s="1305"/>
      <c r="CA52" s="1305"/>
      <c r="CB52" s="1305"/>
      <c r="CC52" s="1305"/>
      <c r="CD52" s="1305"/>
      <c r="CE52" s="1305"/>
      <c r="CF52" s="1305"/>
      <c r="CG52" s="1305"/>
      <c r="CH52" s="1305"/>
      <c r="CI52" s="1305"/>
      <c r="CJ52" s="1305"/>
      <c r="CK52" s="1305"/>
      <c r="CL52" s="1305"/>
      <c r="CM52" s="1305"/>
      <c r="CN52" s="1305"/>
      <c r="CO52" s="1305"/>
      <c r="CP52" s="1305"/>
      <c r="CQ52" s="1305"/>
      <c r="CR52" s="1305"/>
      <c r="CS52" s="1305"/>
      <c r="CT52" s="1305"/>
      <c r="CU52" s="1305"/>
      <c r="CV52" s="1305"/>
      <c r="CW52" s="1305"/>
      <c r="CX52" s="1305"/>
      <c r="CY52" s="1305"/>
      <c r="CZ52" s="1305"/>
      <c r="DA52" s="1305"/>
      <c r="DB52" s="1305"/>
      <c r="DC52" s="1305"/>
    </row>
    <row r="53" spans="1:109">
      <c r="A53" s="402"/>
      <c r="B53" s="394"/>
      <c r="G53" s="1313"/>
      <c r="H53" s="1313"/>
      <c r="I53" s="1311"/>
      <c r="J53" s="1311"/>
      <c r="K53" s="1312"/>
      <c r="L53" s="1312"/>
      <c r="M53" s="1312"/>
      <c r="N53" s="1312"/>
      <c r="AM53" s="403"/>
      <c r="AN53" s="1308"/>
      <c r="AO53" s="1308"/>
      <c r="AP53" s="1308"/>
      <c r="AQ53" s="1308"/>
      <c r="AR53" s="1308"/>
      <c r="AS53" s="1308"/>
      <c r="AT53" s="1308"/>
      <c r="AU53" s="1308"/>
      <c r="AV53" s="1308"/>
      <c r="AW53" s="1308"/>
      <c r="AX53" s="1308"/>
      <c r="AY53" s="1308"/>
      <c r="AZ53" s="1308"/>
      <c r="BA53" s="1308"/>
      <c r="BB53" s="1308" t="s">
        <v>615</v>
      </c>
      <c r="BC53" s="1308"/>
      <c r="BD53" s="1308"/>
      <c r="BE53" s="1308"/>
      <c r="BF53" s="1308"/>
      <c r="BG53" s="1308"/>
      <c r="BH53" s="1308"/>
      <c r="BI53" s="1308"/>
      <c r="BJ53" s="1308"/>
      <c r="BK53" s="1308"/>
      <c r="BL53" s="1308"/>
      <c r="BM53" s="1308"/>
      <c r="BN53" s="1308"/>
      <c r="BO53" s="1308"/>
      <c r="BP53" s="1317"/>
      <c r="BQ53" s="1305"/>
      <c r="BR53" s="1305"/>
      <c r="BS53" s="1305"/>
      <c r="BT53" s="1305"/>
      <c r="BU53" s="1305"/>
      <c r="BV53" s="1305"/>
      <c r="BW53" s="1305"/>
      <c r="BX53" s="1305">
        <v>53.5</v>
      </c>
      <c r="BY53" s="1305"/>
      <c r="BZ53" s="1305"/>
      <c r="CA53" s="1305"/>
      <c r="CB53" s="1305"/>
      <c r="CC53" s="1305"/>
      <c r="CD53" s="1305"/>
      <c r="CE53" s="1305"/>
      <c r="CF53" s="1305">
        <v>54.7</v>
      </c>
      <c r="CG53" s="1305"/>
      <c r="CH53" s="1305"/>
      <c r="CI53" s="1305"/>
      <c r="CJ53" s="1305"/>
      <c r="CK53" s="1305"/>
      <c r="CL53" s="1305"/>
      <c r="CM53" s="1305"/>
      <c r="CN53" s="1305">
        <v>56.1</v>
      </c>
      <c r="CO53" s="1305"/>
      <c r="CP53" s="1305"/>
      <c r="CQ53" s="1305"/>
      <c r="CR53" s="1305"/>
      <c r="CS53" s="1305"/>
      <c r="CT53" s="1305"/>
      <c r="CU53" s="1305"/>
      <c r="CV53" s="1305">
        <v>57.7</v>
      </c>
      <c r="CW53" s="1305"/>
      <c r="CX53" s="1305"/>
      <c r="CY53" s="1305"/>
      <c r="CZ53" s="1305"/>
      <c r="DA53" s="1305"/>
      <c r="DB53" s="1305"/>
      <c r="DC53" s="1305"/>
    </row>
    <row r="54" spans="1:109">
      <c r="A54" s="402"/>
      <c r="B54" s="394"/>
      <c r="G54" s="1313"/>
      <c r="H54" s="1313"/>
      <c r="I54" s="1311"/>
      <c r="J54" s="1311"/>
      <c r="K54" s="1312"/>
      <c r="L54" s="1312"/>
      <c r="M54" s="1312"/>
      <c r="N54" s="1312"/>
      <c r="AM54" s="403"/>
      <c r="AN54" s="1308"/>
      <c r="AO54" s="1308"/>
      <c r="AP54" s="1308"/>
      <c r="AQ54" s="1308"/>
      <c r="AR54" s="1308"/>
      <c r="AS54" s="1308"/>
      <c r="AT54" s="1308"/>
      <c r="AU54" s="1308"/>
      <c r="AV54" s="1308"/>
      <c r="AW54" s="1308"/>
      <c r="AX54" s="1308"/>
      <c r="AY54" s="1308"/>
      <c r="AZ54" s="1308"/>
      <c r="BA54" s="1308"/>
      <c r="BB54" s="1308"/>
      <c r="BC54" s="1308"/>
      <c r="BD54" s="1308"/>
      <c r="BE54" s="1308"/>
      <c r="BF54" s="1308"/>
      <c r="BG54" s="1308"/>
      <c r="BH54" s="1308"/>
      <c r="BI54" s="1308"/>
      <c r="BJ54" s="1308"/>
      <c r="BK54" s="1308"/>
      <c r="BL54" s="1308"/>
      <c r="BM54" s="1308"/>
      <c r="BN54" s="1308"/>
      <c r="BO54" s="1308"/>
      <c r="BP54" s="1305"/>
      <c r="BQ54" s="1305"/>
      <c r="BR54" s="1305"/>
      <c r="BS54" s="1305"/>
      <c r="BT54" s="1305"/>
      <c r="BU54" s="1305"/>
      <c r="BV54" s="1305"/>
      <c r="BW54" s="1305"/>
      <c r="BX54" s="1305"/>
      <c r="BY54" s="1305"/>
      <c r="BZ54" s="1305"/>
      <c r="CA54" s="1305"/>
      <c r="CB54" s="1305"/>
      <c r="CC54" s="1305"/>
      <c r="CD54" s="1305"/>
      <c r="CE54" s="1305"/>
      <c r="CF54" s="1305"/>
      <c r="CG54" s="1305"/>
      <c r="CH54" s="1305"/>
      <c r="CI54" s="1305"/>
      <c r="CJ54" s="1305"/>
      <c r="CK54" s="1305"/>
      <c r="CL54" s="1305"/>
      <c r="CM54" s="1305"/>
      <c r="CN54" s="1305"/>
      <c r="CO54" s="1305"/>
      <c r="CP54" s="1305"/>
      <c r="CQ54" s="1305"/>
      <c r="CR54" s="1305"/>
      <c r="CS54" s="1305"/>
      <c r="CT54" s="1305"/>
      <c r="CU54" s="1305"/>
      <c r="CV54" s="1305"/>
      <c r="CW54" s="1305"/>
      <c r="CX54" s="1305"/>
      <c r="CY54" s="1305"/>
      <c r="CZ54" s="1305"/>
      <c r="DA54" s="1305"/>
      <c r="DB54" s="1305"/>
      <c r="DC54" s="1305"/>
    </row>
    <row r="55" spans="1:109">
      <c r="A55" s="402"/>
      <c r="B55" s="394"/>
      <c r="G55" s="1311"/>
      <c r="H55" s="1311"/>
      <c r="I55" s="1311"/>
      <c r="J55" s="1311"/>
      <c r="K55" s="1312"/>
      <c r="L55" s="1312"/>
      <c r="M55" s="1312"/>
      <c r="N55" s="1312"/>
      <c r="AN55" s="1310" t="s">
        <v>616</v>
      </c>
      <c r="AO55" s="1310"/>
      <c r="AP55" s="1310"/>
      <c r="AQ55" s="1310"/>
      <c r="AR55" s="1310"/>
      <c r="AS55" s="1310"/>
      <c r="AT55" s="1310"/>
      <c r="AU55" s="1310"/>
      <c r="AV55" s="1310"/>
      <c r="AW55" s="1310"/>
      <c r="AX55" s="1310"/>
      <c r="AY55" s="1310"/>
      <c r="AZ55" s="1310"/>
      <c r="BA55" s="1310"/>
      <c r="BB55" s="1308" t="s">
        <v>614</v>
      </c>
      <c r="BC55" s="1308"/>
      <c r="BD55" s="1308"/>
      <c r="BE55" s="1308"/>
      <c r="BF55" s="1308"/>
      <c r="BG55" s="1308"/>
      <c r="BH55" s="1308"/>
      <c r="BI55" s="1308"/>
      <c r="BJ55" s="1308"/>
      <c r="BK55" s="1308"/>
      <c r="BL55" s="1308"/>
      <c r="BM55" s="1308"/>
      <c r="BN55" s="1308"/>
      <c r="BO55" s="1308"/>
      <c r="BP55" s="1317"/>
      <c r="BQ55" s="1305"/>
      <c r="BR55" s="1305"/>
      <c r="BS55" s="1305"/>
      <c r="BT55" s="1305"/>
      <c r="BU55" s="1305"/>
      <c r="BV55" s="1305"/>
      <c r="BW55" s="1305"/>
      <c r="BX55" s="1305">
        <v>58.5</v>
      </c>
      <c r="BY55" s="1305"/>
      <c r="BZ55" s="1305"/>
      <c r="CA55" s="1305"/>
      <c r="CB55" s="1305"/>
      <c r="CC55" s="1305"/>
      <c r="CD55" s="1305"/>
      <c r="CE55" s="1305"/>
      <c r="CF55" s="1305">
        <v>54.6</v>
      </c>
      <c r="CG55" s="1305"/>
      <c r="CH55" s="1305"/>
      <c r="CI55" s="1305"/>
      <c r="CJ55" s="1305"/>
      <c r="CK55" s="1305"/>
      <c r="CL55" s="1305"/>
      <c r="CM55" s="1305"/>
      <c r="CN55" s="1305">
        <v>53.2</v>
      </c>
      <c r="CO55" s="1305"/>
      <c r="CP55" s="1305"/>
      <c r="CQ55" s="1305"/>
      <c r="CR55" s="1305"/>
      <c r="CS55" s="1305"/>
      <c r="CT55" s="1305"/>
      <c r="CU55" s="1305"/>
      <c r="CV55" s="1305">
        <v>47.9</v>
      </c>
      <c r="CW55" s="1305"/>
      <c r="CX55" s="1305"/>
      <c r="CY55" s="1305"/>
      <c r="CZ55" s="1305"/>
      <c r="DA55" s="1305"/>
      <c r="DB55" s="1305"/>
      <c r="DC55" s="1305"/>
    </row>
    <row r="56" spans="1:109">
      <c r="A56" s="402"/>
      <c r="B56" s="394"/>
      <c r="G56" s="1311"/>
      <c r="H56" s="1311"/>
      <c r="I56" s="1311"/>
      <c r="J56" s="1311"/>
      <c r="K56" s="1312"/>
      <c r="L56" s="1312"/>
      <c r="M56" s="1312"/>
      <c r="N56" s="1312"/>
      <c r="AN56" s="1310"/>
      <c r="AO56" s="1310"/>
      <c r="AP56" s="1310"/>
      <c r="AQ56" s="1310"/>
      <c r="AR56" s="1310"/>
      <c r="AS56" s="1310"/>
      <c r="AT56" s="1310"/>
      <c r="AU56" s="1310"/>
      <c r="AV56" s="1310"/>
      <c r="AW56" s="1310"/>
      <c r="AX56" s="1310"/>
      <c r="AY56" s="1310"/>
      <c r="AZ56" s="1310"/>
      <c r="BA56" s="1310"/>
      <c r="BB56" s="1308"/>
      <c r="BC56" s="1308"/>
      <c r="BD56" s="1308"/>
      <c r="BE56" s="1308"/>
      <c r="BF56" s="1308"/>
      <c r="BG56" s="1308"/>
      <c r="BH56" s="1308"/>
      <c r="BI56" s="1308"/>
      <c r="BJ56" s="1308"/>
      <c r="BK56" s="1308"/>
      <c r="BL56" s="1308"/>
      <c r="BM56" s="1308"/>
      <c r="BN56" s="1308"/>
      <c r="BO56" s="1308"/>
      <c r="BP56" s="1305"/>
      <c r="BQ56" s="1305"/>
      <c r="BR56" s="1305"/>
      <c r="BS56" s="1305"/>
      <c r="BT56" s="1305"/>
      <c r="BU56" s="1305"/>
      <c r="BV56" s="1305"/>
      <c r="BW56" s="1305"/>
      <c r="BX56" s="1305"/>
      <c r="BY56" s="1305"/>
      <c r="BZ56" s="1305"/>
      <c r="CA56" s="1305"/>
      <c r="CB56" s="1305"/>
      <c r="CC56" s="1305"/>
      <c r="CD56" s="1305"/>
      <c r="CE56" s="1305"/>
      <c r="CF56" s="1305"/>
      <c r="CG56" s="1305"/>
      <c r="CH56" s="1305"/>
      <c r="CI56" s="1305"/>
      <c r="CJ56" s="1305"/>
      <c r="CK56" s="1305"/>
      <c r="CL56" s="1305"/>
      <c r="CM56" s="1305"/>
      <c r="CN56" s="1305"/>
      <c r="CO56" s="1305"/>
      <c r="CP56" s="1305"/>
      <c r="CQ56" s="1305"/>
      <c r="CR56" s="1305"/>
      <c r="CS56" s="1305"/>
      <c r="CT56" s="1305"/>
      <c r="CU56" s="1305"/>
      <c r="CV56" s="1305"/>
      <c r="CW56" s="1305"/>
      <c r="CX56" s="1305"/>
      <c r="CY56" s="1305"/>
      <c r="CZ56" s="1305"/>
      <c r="DA56" s="1305"/>
      <c r="DB56" s="1305"/>
      <c r="DC56" s="1305"/>
    </row>
    <row r="57" spans="1:109" s="402" customFormat="1">
      <c r="B57" s="406"/>
      <c r="G57" s="1311"/>
      <c r="H57" s="1311"/>
      <c r="I57" s="1306"/>
      <c r="J57" s="1306"/>
      <c r="K57" s="1312"/>
      <c r="L57" s="1312"/>
      <c r="M57" s="1312"/>
      <c r="N57" s="1312"/>
      <c r="AM57" s="387"/>
      <c r="AN57" s="1310"/>
      <c r="AO57" s="1310"/>
      <c r="AP57" s="1310"/>
      <c r="AQ57" s="1310"/>
      <c r="AR57" s="1310"/>
      <c r="AS57" s="1310"/>
      <c r="AT57" s="1310"/>
      <c r="AU57" s="1310"/>
      <c r="AV57" s="1310"/>
      <c r="AW57" s="1310"/>
      <c r="AX57" s="1310"/>
      <c r="AY57" s="1310"/>
      <c r="AZ57" s="1310"/>
      <c r="BA57" s="1310"/>
      <c r="BB57" s="1308" t="s">
        <v>615</v>
      </c>
      <c r="BC57" s="1308"/>
      <c r="BD57" s="1308"/>
      <c r="BE57" s="1308"/>
      <c r="BF57" s="1308"/>
      <c r="BG57" s="1308"/>
      <c r="BH57" s="1308"/>
      <c r="BI57" s="1308"/>
      <c r="BJ57" s="1308"/>
      <c r="BK57" s="1308"/>
      <c r="BL57" s="1308"/>
      <c r="BM57" s="1308"/>
      <c r="BN57" s="1308"/>
      <c r="BO57" s="1308"/>
      <c r="BP57" s="1317"/>
      <c r="BQ57" s="1305"/>
      <c r="BR57" s="1305"/>
      <c r="BS57" s="1305"/>
      <c r="BT57" s="1305"/>
      <c r="BU57" s="1305"/>
      <c r="BV57" s="1305"/>
      <c r="BW57" s="1305"/>
      <c r="BX57" s="1305">
        <v>52.9</v>
      </c>
      <c r="BY57" s="1305"/>
      <c r="BZ57" s="1305"/>
      <c r="CA57" s="1305"/>
      <c r="CB57" s="1305"/>
      <c r="CC57" s="1305"/>
      <c r="CD57" s="1305"/>
      <c r="CE57" s="1305"/>
      <c r="CF57" s="1305">
        <v>58.3</v>
      </c>
      <c r="CG57" s="1305"/>
      <c r="CH57" s="1305"/>
      <c r="CI57" s="1305"/>
      <c r="CJ57" s="1305"/>
      <c r="CK57" s="1305"/>
      <c r="CL57" s="1305"/>
      <c r="CM57" s="1305"/>
      <c r="CN57" s="1305">
        <v>59.6</v>
      </c>
      <c r="CO57" s="1305"/>
      <c r="CP57" s="1305"/>
      <c r="CQ57" s="1305"/>
      <c r="CR57" s="1305"/>
      <c r="CS57" s="1305"/>
      <c r="CT57" s="1305"/>
      <c r="CU57" s="1305"/>
      <c r="CV57" s="1305">
        <v>60.5</v>
      </c>
      <c r="CW57" s="1305"/>
      <c r="CX57" s="1305"/>
      <c r="CY57" s="1305"/>
      <c r="CZ57" s="1305"/>
      <c r="DA57" s="1305"/>
      <c r="DB57" s="1305"/>
      <c r="DC57" s="1305"/>
      <c r="DD57" s="407"/>
      <c r="DE57" s="406"/>
    </row>
    <row r="58" spans="1:109" s="402" customFormat="1">
      <c r="A58" s="387"/>
      <c r="B58" s="406"/>
      <c r="G58" s="1311"/>
      <c r="H58" s="1311"/>
      <c r="I58" s="1306"/>
      <c r="J58" s="1306"/>
      <c r="K58" s="1312"/>
      <c r="L58" s="1312"/>
      <c r="M58" s="1312"/>
      <c r="N58" s="1312"/>
      <c r="AM58" s="387"/>
      <c r="AN58" s="1310"/>
      <c r="AO58" s="1310"/>
      <c r="AP58" s="1310"/>
      <c r="AQ58" s="1310"/>
      <c r="AR58" s="1310"/>
      <c r="AS58" s="1310"/>
      <c r="AT58" s="1310"/>
      <c r="AU58" s="1310"/>
      <c r="AV58" s="1310"/>
      <c r="AW58" s="1310"/>
      <c r="AX58" s="1310"/>
      <c r="AY58" s="1310"/>
      <c r="AZ58" s="1310"/>
      <c r="BA58" s="1310"/>
      <c r="BB58" s="1308"/>
      <c r="BC58" s="1308"/>
      <c r="BD58" s="1308"/>
      <c r="BE58" s="1308"/>
      <c r="BF58" s="1308"/>
      <c r="BG58" s="1308"/>
      <c r="BH58" s="1308"/>
      <c r="BI58" s="1308"/>
      <c r="BJ58" s="1308"/>
      <c r="BK58" s="1308"/>
      <c r="BL58" s="1308"/>
      <c r="BM58" s="1308"/>
      <c r="BN58" s="1308"/>
      <c r="BO58" s="1308"/>
      <c r="BP58" s="1305"/>
      <c r="BQ58" s="1305"/>
      <c r="BR58" s="1305"/>
      <c r="BS58" s="1305"/>
      <c r="BT58" s="1305"/>
      <c r="BU58" s="1305"/>
      <c r="BV58" s="1305"/>
      <c r="BW58" s="1305"/>
      <c r="BX58" s="1305"/>
      <c r="BY58" s="1305"/>
      <c r="BZ58" s="1305"/>
      <c r="CA58" s="1305"/>
      <c r="CB58" s="1305"/>
      <c r="CC58" s="1305"/>
      <c r="CD58" s="1305"/>
      <c r="CE58" s="1305"/>
      <c r="CF58" s="1305"/>
      <c r="CG58" s="1305"/>
      <c r="CH58" s="1305"/>
      <c r="CI58" s="1305"/>
      <c r="CJ58" s="1305"/>
      <c r="CK58" s="1305"/>
      <c r="CL58" s="1305"/>
      <c r="CM58" s="1305"/>
      <c r="CN58" s="1305"/>
      <c r="CO58" s="1305"/>
      <c r="CP58" s="1305"/>
      <c r="CQ58" s="1305"/>
      <c r="CR58" s="1305"/>
      <c r="CS58" s="1305"/>
      <c r="CT58" s="1305"/>
      <c r="CU58" s="1305"/>
      <c r="CV58" s="1305"/>
      <c r="CW58" s="1305"/>
      <c r="CX58" s="1305"/>
      <c r="CY58" s="1305"/>
      <c r="CZ58" s="1305"/>
      <c r="DA58" s="1305"/>
      <c r="DB58" s="1305"/>
      <c r="DC58" s="1305"/>
      <c r="DD58" s="407"/>
      <c r="DE58" s="406"/>
    </row>
    <row r="59" spans="1:109" s="402" customFormat="1">
      <c r="A59" s="387"/>
      <c r="B59" s="406"/>
      <c r="K59" s="408"/>
      <c r="L59" s="408"/>
      <c r="M59" s="408"/>
      <c r="N59" s="408"/>
      <c r="AQ59" s="408"/>
      <c r="AR59" s="408"/>
      <c r="AS59" s="408"/>
      <c r="AT59" s="408"/>
      <c r="BC59" s="408"/>
      <c r="BD59" s="408"/>
      <c r="BE59" s="408"/>
      <c r="BF59" s="408"/>
      <c r="BO59" s="408"/>
      <c r="BP59" s="408"/>
      <c r="BQ59" s="408"/>
      <c r="BR59" s="408"/>
      <c r="CA59" s="408"/>
      <c r="CB59" s="408"/>
      <c r="CC59" s="408"/>
      <c r="CD59" s="408"/>
      <c r="CM59" s="408"/>
      <c r="CN59" s="408"/>
      <c r="CO59" s="408"/>
      <c r="CP59" s="408"/>
      <c r="CY59" s="408"/>
      <c r="CZ59" s="408"/>
      <c r="DA59" s="408"/>
      <c r="DB59" s="408"/>
      <c r="DC59" s="408"/>
      <c r="DD59" s="407"/>
      <c r="DE59" s="406"/>
    </row>
    <row r="60" spans="1:109" s="402" customFormat="1">
      <c r="A60" s="387"/>
      <c r="B60" s="406"/>
      <c r="K60" s="408"/>
      <c r="L60" s="408"/>
      <c r="M60" s="408"/>
      <c r="N60" s="408"/>
      <c r="AQ60" s="408"/>
      <c r="AR60" s="408"/>
      <c r="AS60" s="408"/>
      <c r="AT60" s="408"/>
      <c r="BC60" s="408"/>
      <c r="BD60" s="408"/>
      <c r="BE60" s="408"/>
      <c r="BF60" s="408"/>
      <c r="BO60" s="408"/>
      <c r="BP60" s="408"/>
      <c r="BQ60" s="408"/>
      <c r="BR60" s="408"/>
      <c r="CA60" s="408"/>
      <c r="CB60" s="408"/>
      <c r="CC60" s="408"/>
      <c r="CD60" s="408"/>
      <c r="CM60" s="408"/>
      <c r="CN60" s="408"/>
      <c r="CO60" s="408"/>
      <c r="CP60" s="408"/>
      <c r="CY60" s="408"/>
      <c r="CZ60" s="408"/>
      <c r="DA60" s="408"/>
      <c r="DB60" s="408"/>
      <c r="DC60" s="408"/>
      <c r="DD60" s="407"/>
      <c r="DE60" s="406"/>
    </row>
    <row r="61" spans="1:109" s="402" customFormat="1">
      <c r="A61" s="387"/>
      <c r="B61" s="409"/>
      <c r="C61" s="410"/>
      <c r="D61" s="410"/>
      <c r="E61" s="410"/>
      <c r="F61" s="410"/>
      <c r="G61" s="410"/>
      <c r="H61" s="410"/>
      <c r="I61" s="410"/>
      <c r="J61" s="410"/>
      <c r="K61" s="410"/>
      <c r="L61" s="410"/>
      <c r="M61" s="411"/>
      <c r="N61" s="411"/>
      <c r="O61" s="410"/>
      <c r="P61" s="410"/>
      <c r="Q61" s="410"/>
      <c r="R61" s="410"/>
      <c r="S61" s="410"/>
      <c r="T61" s="410"/>
      <c r="U61" s="410"/>
      <c r="V61" s="410"/>
      <c r="W61" s="410"/>
      <c r="X61" s="410"/>
      <c r="Y61" s="410"/>
      <c r="Z61" s="410"/>
      <c r="AA61" s="410"/>
      <c r="AB61" s="410"/>
      <c r="AC61" s="410"/>
      <c r="AD61" s="410"/>
      <c r="AE61" s="410"/>
      <c r="AF61" s="410"/>
      <c r="AG61" s="410"/>
      <c r="AH61" s="410"/>
      <c r="AI61" s="410"/>
      <c r="AJ61" s="410"/>
      <c r="AK61" s="410"/>
      <c r="AL61" s="410"/>
      <c r="AM61" s="410"/>
      <c r="AN61" s="410"/>
      <c r="AO61" s="410"/>
      <c r="AP61" s="410"/>
      <c r="AQ61" s="410"/>
      <c r="AR61" s="410"/>
      <c r="AS61" s="411"/>
      <c r="AT61" s="411"/>
      <c r="AU61" s="410"/>
      <c r="AV61" s="410"/>
      <c r="AW61" s="410"/>
      <c r="AX61" s="410"/>
      <c r="AY61" s="410"/>
      <c r="AZ61" s="410"/>
      <c r="BA61" s="410"/>
      <c r="BB61" s="410"/>
      <c r="BC61" s="410"/>
      <c r="BD61" s="410"/>
      <c r="BE61" s="411"/>
      <c r="BF61" s="411"/>
      <c r="BG61" s="410"/>
      <c r="BH61" s="410"/>
      <c r="BI61" s="410"/>
      <c r="BJ61" s="410"/>
      <c r="BK61" s="410"/>
      <c r="BL61" s="410"/>
      <c r="BM61" s="410"/>
      <c r="BN61" s="410"/>
      <c r="BO61" s="410"/>
      <c r="BP61" s="410"/>
      <c r="BQ61" s="411"/>
      <c r="BR61" s="411"/>
      <c r="BS61" s="410"/>
      <c r="BT61" s="410"/>
      <c r="BU61" s="410"/>
      <c r="BV61" s="410"/>
      <c r="BW61" s="410"/>
      <c r="BX61" s="410"/>
      <c r="BY61" s="410"/>
      <c r="BZ61" s="410"/>
      <c r="CA61" s="410"/>
      <c r="CB61" s="410"/>
      <c r="CC61" s="411"/>
      <c r="CD61" s="411"/>
      <c r="CE61" s="410"/>
      <c r="CF61" s="410"/>
      <c r="CG61" s="410"/>
      <c r="CH61" s="410"/>
      <c r="CI61" s="410"/>
      <c r="CJ61" s="410"/>
      <c r="CK61" s="410"/>
      <c r="CL61" s="410"/>
      <c r="CM61" s="410"/>
      <c r="CN61" s="410"/>
      <c r="CO61" s="411"/>
      <c r="CP61" s="411"/>
      <c r="CQ61" s="410"/>
      <c r="CR61" s="410"/>
      <c r="CS61" s="410"/>
      <c r="CT61" s="410"/>
      <c r="CU61" s="410"/>
      <c r="CV61" s="410"/>
      <c r="CW61" s="410"/>
      <c r="CX61" s="410"/>
      <c r="CY61" s="410"/>
      <c r="CZ61" s="410"/>
      <c r="DA61" s="411"/>
      <c r="DB61" s="411"/>
      <c r="DC61" s="411"/>
      <c r="DD61" s="412"/>
      <c r="DE61" s="406"/>
    </row>
    <row r="62" spans="1:109">
      <c r="B62" s="399"/>
      <c r="C62" s="399"/>
      <c r="D62" s="399"/>
      <c r="E62" s="399"/>
      <c r="F62" s="399"/>
      <c r="G62" s="399"/>
      <c r="H62" s="399"/>
      <c r="I62" s="399"/>
      <c r="J62" s="399"/>
      <c r="K62" s="399"/>
      <c r="L62" s="399"/>
      <c r="M62" s="399"/>
      <c r="N62" s="399"/>
      <c r="O62" s="399"/>
      <c r="P62" s="399"/>
      <c r="Q62" s="399"/>
      <c r="R62" s="399"/>
      <c r="S62" s="399"/>
      <c r="T62" s="399"/>
      <c r="U62" s="399"/>
      <c r="V62" s="399"/>
      <c r="W62" s="399"/>
      <c r="X62" s="399"/>
      <c r="Y62" s="399"/>
      <c r="Z62" s="399"/>
      <c r="AA62" s="399"/>
      <c r="AB62" s="399"/>
      <c r="AC62" s="399"/>
      <c r="AD62" s="399"/>
      <c r="AE62" s="399"/>
      <c r="AF62" s="399"/>
      <c r="AG62" s="399"/>
      <c r="AH62" s="399"/>
      <c r="AI62" s="399"/>
      <c r="AJ62" s="399"/>
      <c r="AK62" s="399"/>
      <c r="AL62" s="399"/>
      <c r="AM62" s="399"/>
      <c r="AN62" s="399"/>
      <c r="AO62" s="399"/>
      <c r="AP62" s="399"/>
      <c r="AQ62" s="399"/>
      <c r="AR62" s="399"/>
      <c r="AS62" s="399"/>
      <c r="AT62" s="399"/>
      <c r="AU62" s="399"/>
      <c r="AV62" s="399"/>
      <c r="AW62" s="399"/>
      <c r="AX62" s="399"/>
      <c r="AY62" s="399"/>
      <c r="AZ62" s="399"/>
      <c r="BA62" s="399"/>
      <c r="BB62" s="399"/>
      <c r="BC62" s="399"/>
      <c r="BD62" s="399"/>
      <c r="BE62" s="399"/>
      <c r="BF62" s="399"/>
      <c r="BG62" s="399"/>
      <c r="BH62" s="399"/>
      <c r="BI62" s="399"/>
      <c r="BJ62" s="399"/>
      <c r="BK62" s="399"/>
      <c r="BL62" s="399"/>
      <c r="BM62" s="399"/>
      <c r="BN62" s="399"/>
      <c r="BO62" s="399"/>
      <c r="BP62" s="399"/>
      <c r="BQ62" s="399"/>
      <c r="BR62" s="399"/>
      <c r="BS62" s="399"/>
      <c r="BT62" s="399"/>
      <c r="BU62" s="399"/>
      <c r="BV62" s="399"/>
      <c r="BW62" s="399"/>
      <c r="BX62" s="399"/>
      <c r="BY62" s="399"/>
      <c r="BZ62" s="399"/>
      <c r="CA62" s="399"/>
      <c r="CB62" s="399"/>
      <c r="CC62" s="399"/>
      <c r="CD62" s="399"/>
      <c r="CE62" s="399"/>
      <c r="CF62" s="399"/>
      <c r="CG62" s="399"/>
      <c r="CH62" s="399"/>
      <c r="CI62" s="399"/>
      <c r="CJ62" s="399"/>
      <c r="CK62" s="399"/>
      <c r="CL62" s="399"/>
      <c r="CM62" s="399"/>
      <c r="CN62" s="399"/>
      <c r="CO62" s="399"/>
      <c r="CP62" s="399"/>
      <c r="CQ62" s="399"/>
      <c r="CR62" s="399"/>
      <c r="CS62" s="399"/>
      <c r="CT62" s="399"/>
      <c r="CU62" s="399"/>
      <c r="CV62" s="399"/>
      <c r="CW62" s="399"/>
      <c r="CX62" s="399"/>
      <c r="CY62" s="399"/>
      <c r="CZ62" s="399"/>
      <c r="DA62" s="399"/>
      <c r="DB62" s="399"/>
      <c r="DC62" s="399"/>
      <c r="DD62" s="399"/>
      <c r="DE62" s="387"/>
    </row>
    <row r="63" spans="1:109" ht="17.25">
      <c r="B63" s="413" t="s">
        <v>617</v>
      </c>
    </row>
    <row r="64" spans="1:109">
      <c r="B64" s="394"/>
      <c r="G64" s="401"/>
      <c r="I64" s="414"/>
      <c r="J64" s="414"/>
      <c r="K64" s="414"/>
      <c r="L64" s="414"/>
      <c r="M64" s="414"/>
      <c r="N64" s="415"/>
      <c r="AM64" s="401"/>
      <c r="AN64" s="401" t="s">
        <v>610</v>
      </c>
      <c r="AP64" s="402"/>
      <c r="AQ64" s="402"/>
      <c r="AR64" s="402"/>
      <c r="AY64" s="401"/>
      <c r="BA64" s="402"/>
      <c r="BB64" s="402"/>
      <c r="BC64" s="402"/>
      <c r="BK64" s="401"/>
      <c r="BM64" s="402"/>
      <c r="BN64" s="402"/>
      <c r="BO64" s="402"/>
      <c r="BW64" s="401"/>
      <c r="BY64" s="402"/>
      <c r="BZ64" s="402"/>
      <c r="CA64" s="402"/>
      <c r="CI64" s="401"/>
      <c r="CK64" s="402"/>
      <c r="CL64" s="402"/>
      <c r="CM64" s="402"/>
      <c r="CU64" s="401"/>
      <c r="CW64" s="402"/>
      <c r="CX64" s="402"/>
      <c r="CY64" s="402"/>
    </row>
    <row r="65" spans="2:107">
      <c r="B65" s="394"/>
      <c r="AN65" s="1318" t="s">
        <v>618</v>
      </c>
      <c r="AO65" s="1319"/>
      <c r="AP65" s="1319"/>
      <c r="AQ65" s="1319"/>
      <c r="AR65" s="1319"/>
      <c r="AS65" s="1319"/>
      <c r="AT65" s="1319"/>
      <c r="AU65" s="1319"/>
      <c r="AV65" s="1319"/>
      <c r="AW65" s="1319"/>
      <c r="AX65" s="1319"/>
      <c r="AY65" s="1319"/>
      <c r="AZ65" s="1319"/>
      <c r="BA65" s="1319"/>
      <c r="BB65" s="1319"/>
      <c r="BC65" s="1319"/>
      <c r="BD65" s="1319"/>
      <c r="BE65" s="1319"/>
      <c r="BF65" s="1319"/>
      <c r="BG65" s="1319"/>
      <c r="BH65" s="1319"/>
      <c r="BI65" s="1319"/>
      <c r="BJ65" s="1319"/>
      <c r="BK65" s="1319"/>
      <c r="BL65" s="1319"/>
      <c r="BM65" s="1319"/>
      <c r="BN65" s="1319"/>
      <c r="BO65" s="1319"/>
      <c r="BP65" s="1319"/>
      <c r="BQ65" s="1319"/>
      <c r="BR65" s="1319"/>
      <c r="BS65" s="1319"/>
      <c r="BT65" s="1319"/>
      <c r="BU65" s="1319"/>
      <c r="BV65" s="1319"/>
      <c r="BW65" s="1319"/>
      <c r="BX65" s="1319"/>
      <c r="BY65" s="1319"/>
      <c r="BZ65" s="1319"/>
      <c r="CA65" s="1319"/>
      <c r="CB65" s="1319"/>
      <c r="CC65" s="1319"/>
      <c r="CD65" s="1319"/>
      <c r="CE65" s="1319"/>
      <c r="CF65" s="1319"/>
      <c r="CG65" s="1319"/>
      <c r="CH65" s="1319"/>
      <c r="CI65" s="1319"/>
      <c r="CJ65" s="1319"/>
      <c r="CK65" s="1319"/>
      <c r="CL65" s="1319"/>
      <c r="CM65" s="1319"/>
      <c r="CN65" s="1319"/>
      <c r="CO65" s="1319"/>
      <c r="CP65" s="1319"/>
      <c r="CQ65" s="1319"/>
      <c r="CR65" s="1319"/>
      <c r="CS65" s="1319"/>
      <c r="CT65" s="1319"/>
      <c r="CU65" s="1319"/>
      <c r="CV65" s="1319"/>
      <c r="CW65" s="1319"/>
      <c r="CX65" s="1319"/>
      <c r="CY65" s="1319"/>
      <c r="CZ65" s="1319"/>
      <c r="DA65" s="1319"/>
      <c r="DB65" s="1319"/>
      <c r="DC65" s="1320"/>
    </row>
    <row r="66" spans="2:107">
      <c r="B66" s="394"/>
      <c r="AN66" s="1321"/>
      <c r="AO66" s="1322"/>
      <c r="AP66" s="1322"/>
      <c r="AQ66" s="1322"/>
      <c r="AR66" s="1322"/>
      <c r="AS66" s="1322"/>
      <c r="AT66" s="1322"/>
      <c r="AU66" s="1322"/>
      <c r="AV66" s="1322"/>
      <c r="AW66" s="1322"/>
      <c r="AX66" s="1322"/>
      <c r="AY66" s="1322"/>
      <c r="AZ66" s="1322"/>
      <c r="BA66" s="1322"/>
      <c r="BB66" s="1322"/>
      <c r="BC66" s="1322"/>
      <c r="BD66" s="1322"/>
      <c r="BE66" s="1322"/>
      <c r="BF66" s="1322"/>
      <c r="BG66" s="1322"/>
      <c r="BH66" s="1322"/>
      <c r="BI66" s="1322"/>
      <c r="BJ66" s="1322"/>
      <c r="BK66" s="1322"/>
      <c r="BL66" s="1322"/>
      <c r="BM66" s="1322"/>
      <c r="BN66" s="1322"/>
      <c r="BO66" s="1322"/>
      <c r="BP66" s="1322"/>
      <c r="BQ66" s="1322"/>
      <c r="BR66" s="1322"/>
      <c r="BS66" s="1322"/>
      <c r="BT66" s="1322"/>
      <c r="BU66" s="1322"/>
      <c r="BV66" s="1322"/>
      <c r="BW66" s="1322"/>
      <c r="BX66" s="1322"/>
      <c r="BY66" s="1322"/>
      <c r="BZ66" s="1322"/>
      <c r="CA66" s="1322"/>
      <c r="CB66" s="1322"/>
      <c r="CC66" s="1322"/>
      <c r="CD66" s="1322"/>
      <c r="CE66" s="1322"/>
      <c r="CF66" s="1322"/>
      <c r="CG66" s="1322"/>
      <c r="CH66" s="1322"/>
      <c r="CI66" s="1322"/>
      <c r="CJ66" s="1322"/>
      <c r="CK66" s="1322"/>
      <c r="CL66" s="1322"/>
      <c r="CM66" s="1322"/>
      <c r="CN66" s="1322"/>
      <c r="CO66" s="1322"/>
      <c r="CP66" s="1322"/>
      <c r="CQ66" s="1322"/>
      <c r="CR66" s="1322"/>
      <c r="CS66" s="1322"/>
      <c r="CT66" s="1322"/>
      <c r="CU66" s="1322"/>
      <c r="CV66" s="1322"/>
      <c r="CW66" s="1322"/>
      <c r="CX66" s="1322"/>
      <c r="CY66" s="1322"/>
      <c r="CZ66" s="1322"/>
      <c r="DA66" s="1322"/>
      <c r="DB66" s="1322"/>
      <c r="DC66" s="1323"/>
    </row>
    <row r="67" spans="2:107">
      <c r="B67" s="394"/>
      <c r="AN67" s="1321"/>
      <c r="AO67" s="1322"/>
      <c r="AP67" s="1322"/>
      <c r="AQ67" s="1322"/>
      <c r="AR67" s="1322"/>
      <c r="AS67" s="1322"/>
      <c r="AT67" s="1322"/>
      <c r="AU67" s="1322"/>
      <c r="AV67" s="1322"/>
      <c r="AW67" s="1322"/>
      <c r="AX67" s="1322"/>
      <c r="AY67" s="1322"/>
      <c r="AZ67" s="1322"/>
      <c r="BA67" s="1322"/>
      <c r="BB67" s="1322"/>
      <c r="BC67" s="1322"/>
      <c r="BD67" s="1322"/>
      <c r="BE67" s="1322"/>
      <c r="BF67" s="1322"/>
      <c r="BG67" s="1322"/>
      <c r="BH67" s="1322"/>
      <c r="BI67" s="1322"/>
      <c r="BJ67" s="1322"/>
      <c r="BK67" s="1322"/>
      <c r="BL67" s="1322"/>
      <c r="BM67" s="1322"/>
      <c r="BN67" s="1322"/>
      <c r="BO67" s="1322"/>
      <c r="BP67" s="1322"/>
      <c r="BQ67" s="1322"/>
      <c r="BR67" s="1322"/>
      <c r="BS67" s="1322"/>
      <c r="BT67" s="1322"/>
      <c r="BU67" s="1322"/>
      <c r="BV67" s="1322"/>
      <c r="BW67" s="1322"/>
      <c r="BX67" s="1322"/>
      <c r="BY67" s="1322"/>
      <c r="BZ67" s="1322"/>
      <c r="CA67" s="1322"/>
      <c r="CB67" s="1322"/>
      <c r="CC67" s="1322"/>
      <c r="CD67" s="1322"/>
      <c r="CE67" s="1322"/>
      <c r="CF67" s="1322"/>
      <c r="CG67" s="1322"/>
      <c r="CH67" s="1322"/>
      <c r="CI67" s="1322"/>
      <c r="CJ67" s="1322"/>
      <c r="CK67" s="1322"/>
      <c r="CL67" s="1322"/>
      <c r="CM67" s="1322"/>
      <c r="CN67" s="1322"/>
      <c r="CO67" s="1322"/>
      <c r="CP67" s="1322"/>
      <c r="CQ67" s="1322"/>
      <c r="CR67" s="1322"/>
      <c r="CS67" s="1322"/>
      <c r="CT67" s="1322"/>
      <c r="CU67" s="1322"/>
      <c r="CV67" s="1322"/>
      <c r="CW67" s="1322"/>
      <c r="CX67" s="1322"/>
      <c r="CY67" s="1322"/>
      <c r="CZ67" s="1322"/>
      <c r="DA67" s="1322"/>
      <c r="DB67" s="1322"/>
      <c r="DC67" s="1323"/>
    </row>
    <row r="68" spans="2:107">
      <c r="B68" s="394"/>
      <c r="AN68" s="1321"/>
      <c r="AO68" s="1322"/>
      <c r="AP68" s="1322"/>
      <c r="AQ68" s="1322"/>
      <c r="AR68" s="1322"/>
      <c r="AS68" s="1322"/>
      <c r="AT68" s="1322"/>
      <c r="AU68" s="1322"/>
      <c r="AV68" s="1322"/>
      <c r="AW68" s="1322"/>
      <c r="AX68" s="1322"/>
      <c r="AY68" s="1322"/>
      <c r="AZ68" s="1322"/>
      <c r="BA68" s="1322"/>
      <c r="BB68" s="1322"/>
      <c r="BC68" s="1322"/>
      <c r="BD68" s="1322"/>
      <c r="BE68" s="1322"/>
      <c r="BF68" s="1322"/>
      <c r="BG68" s="1322"/>
      <c r="BH68" s="1322"/>
      <c r="BI68" s="1322"/>
      <c r="BJ68" s="1322"/>
      <c r="BK68" s="1322"/>
      <c r="BL68" s="1322"/>
      <c r="BM68" s="1322"/>
      <c r="BN68" s="1322"/>
      <c r="BO68" s="1322"/>
      <c r="BP68" s="1322"/>
      <c r="BQ68" s="1322"/>
      <c r="BR68" s="1322"/>
      <c r="BS68" s="1322"/>
      <c r="BT68" s="1322"/>
      <c r="BU68" s="1322"/>
      <c r="BV68" s="1322"/>
      <c r="BW68" s="1322"/>
      <c r="BX68" s="1322"/>
      <c r="BY68" s="1322"/>
      <c r="BZ68" s="1322"/>
      <c r="CA68" s="1322"/>
      <c r="CB68" s="1322"/>
      <c r="CC68" s="1322"/>
      <c r="CD68" s="1322"/>
      <c r="CE68" s="1322"/>
      <c r="CF68" s="1322"/>
      <c r="CG68" s="1322"/>
      <c r="CH68" s="1322"/>
      <c r="CI68" s="1322"/>
      <c r="CJ68" s="1322"/>
      <c r="CK68" s="1322"/>
      <c r="CL68" s="1322"/>
      <c r="CM68" s="1322"/>
      <c r="CN68" s="1322"/>
      <c r="CO68" s="1322"/>
      <c r="CP68" s="1322"/>
      <c r="CQ68" s="1322"/>
      <c r="CR68" s="1322"/>
      <c r="CS68" s="1322"/>
      <c r="CT68" s="1322"/>
      <c r="CU68" s="1322"/>
      <c r="CV68" s="1322"/>
      <c r="CW68" s="1322"/>
      <c r="CX68" s="1322"/>
      <c r="CY68" s="1322"/>
      <c r="CZ68" s="1322"/>
      <c r="DA68" s="1322"/>
      <c r="DB68" s="1322"/>
      <c r="DC68" s="1323"/>
    </row>
    <row r="69" spans="2:107">
      <c r="B69" s="394"/>
      <c r="AN69" s="1324"/>
      <c r="AO69" s="1325"/>
      <c r="AP69" s="1325"/>
      <c r="AQ69" s="1325"/>
      <c r="AR69" s="1325"/>
      <c r="AS69" s="1325"/>
      <c r="AT69" s="1325"/>
      <c r="AU69" s="1325"/>
      <c r="AV69" s="1325"/>
      <c r="AW69" s="1325"/>
      <c r="AX69" s="1325"/>
      <c r="AY69" s="1325"/>
      <c r="AZ69" s="1325"/>
      <c r="BA69" s="1325"/>
      <c r="BB69" s="1325"/>
      <c r="BC69" s="1325"/>
      <c r="BD69" s="1325"/>
      <c r="BE69" s="1325"/>
      <c r="BF69" s="1325"/>
      <c r="BG69" s="1325"/>
      <c r="BH69" s="1325"/>
      <c r="BI69" s="1325"/>
      <c r="BJ69" s="1325"/>
      <c r="BK69" s="1325"/>
      <c r="BL69" s="1325"/>
      <c r="BM69" s="1325"/>
      <c r="BN69" s="1325"/>
      <c r="BO69" s="1325"/>
      <c r="BP69" s="1325"/>
      <c r="BQ69" s="1325"/>
      <c r="BR69" s="1325"/>
      <c r="BS69" s="1325"/>
      <c r="BT69" s="1325"/>
      <c r="BU69" s="1325"/>
      <c r="BV69" s="1325"/>
      <c r="BW69" s="1325"/>
      <c r="BX69" s="1325"/>
      <c r="BY69" s="1325"/>
      <c r="BZ69" s="1325"/>
      <c r="CA69" s="1325"/>
      <c r="CB69" s="1325"/>
      <c r="CC69" s="1325"/>
      <c r="CD69" s="1325"/>
      <c r="CE69" s="1325"/>
      <c r="CF69" s="1325"/>
      <c r="CG69" s="1325"/>
      <c r="CH69" s="1325"/>
      <c r="CI69" s="1325"/>
      <c r="CJ69" s="1325"/>
      <c r="CK69" s="1325"/>
      <c r="CL69" s="1325"/>
      <c r="CM69" s="1325"/>
      <c r="CN69" s="1325"/>
      <c r="CO69" s="1325"/>
      <c r="CP69" s="1325"/>
      <c r="CQ69" s="1325"/>
      <c r="CR69" s="1325"/>
      <c r="CS69" s="1325"/>
      <c r="CT69" s="1325"/>
      <c r="CU69" s="1325"/>
      <c r="CV69" s="1325"/>
      <c r="CW69" s="1325"/>
      <c r="CX69" s="1325"/>
      <c r="CY69" s="1325"/>
      <c r="CZ69" s="1325"/>
      <c r="DA69" s="1325"/>
      <c r="DB69" s="1325"/>
      <c r="DC69" s="1326"/>
    </row>
    <row r="70" spans="2:107">
      <c r="B70" s="394"/>
      <c r="H70" s="416"/>
      <c r="I70" s="416"/>
      <c r="J70" s="417"/>
      <c r="K70" s="417"/>
      <c r="L70" s="418"/>
      <c r="M70" s="417"/>
      <c r="N70" s="418"/>
      <c r="AN70" s="403"/>
      <c r="AO70" s="403"/>
      <c r="AP70" s="403"/>
      <c r="AZ70" s="403"/>
      <c r="BA70" s="403"/>
      <c r="BB70" s="403"/>
      <c r="BL70" s="403"/>
      <c r="BM70" s="403"/>
      <c r="BN70" s="403"/>
      <c r="BX70" s="403"/>
      <c r="BY70" s="403"/>
      <c r="BZ70" s="403"/>
      <c r="CJ70" s="403"/>
      <c r="CK70" s="403"/>
      <c r="CL70" s="403"/>
      <c r="CV70" s="403"/>
      <c r="CW70" s="403"/>
      <c r="CX70" s="403"/>
    </row>
    <row r="71" spans="2:107">
      <c r="B71" s="394"/>
      <c r="G71" s="419"/>
      <c r="I71" s="420"/>
      <c r="J71" s="417"/>
      <c r="K71" s="417"/>
      <c r="L71" s="418"/>
      <c r="M71" s="417"/>
      <c r="N71" s="418"/>
      <c r="AM71" s="419"/>
      <c r="AN71" s="387" t="s">
        <v>612</v>
      </c>
    </row>
    <row r="72" spans="2:107">
      <c r="B72" s="394"/>
      <c r="G72" s="1311"/>
      <c r="H72" s="1311"/>
      <c r="I72" s="1311"/>
      <c r="J72" s="1311"/>
      <c r="K72" s="404"/>
      <c r="L72" s="404"/>
      <c r="M72" s="405"/>
      <c r="N72" s="405"/>
      <c r="AN72" s="1314"/>
      <c r="AO72" s="1315"/>
      <c r="AP72" s="1315"/>
      <c r="AQ72" s="1315"/>
      <c r="AR72" s="1315"/>
      <c r="AS72" s="1315"/>
      <c r="AT72" s="1315"/>
      <c r="AU72" s="1315"/>
      <c r="AV72" s="1315"/>
      <c r="AW72" s="1315"/>
      <c r="AX72" s="1315"/>
      <c r="AY72" s="1315"/>
      <c r="AZ72" s="1315"/>
      <c r="BA72" s="1315"/>
      <c r="BB72" s="1315"/>
      <c r="BC72" s="1315"/>
      <c r="BD72" s="1315"/>
      <c r="BE72" s="1315"/>
      <c r="BF72" s="1315"/>
      <c r="BG72" s="1315"/>
      <c r="BH72" s="1315"/>
      <c r="BI72" s="1315"/>
      <c r="BJ72" s="1315"/>
      <c r="BK72" s="1315"/>
      <c r="BL72" s="1315"/>
      <c r="BM72" s="1315"/>
      <c r="BN72" s="1315"/>
      <c r="BO72" s="1316"/>
      <c r="BP72" s="1310" t="s">
        <v>558</v>
      </c>
      <c r="BQ72" s="1310"/>
      <c r="BR72" s="1310"/>
      <c r="BS72" s="1310"/>
      <c r="BT72" s="1310"/>
      <c r="BU72" s="1310"/>
      <c r="BV72" s="1310"/>
      <c r="BW72" s="1310"/>
      <c r="BX72" s="1310" t="s">
        <v>559</v>
      </c>
      <c r="BY72" s="1310"/>
      <c r="BZ72" s="1310"/>
      <c r="CA72" s="1310"/>
      <c r="CB72" s="1310"/>
      <c r="CC72" s="1310"/>
      <c r="CD72" s="1310"/>
      <c r="CE72" s="1310"/>
      <c r="CF72" s="1310" t="s">
        <v>560</v>
      </c>
      <c r="CG72" s="1310"/>
      <c r="CH72" s="1310"/>
      <c r="CI72" s="1310"/>
      <c r="CJ72" s="1310"/>
      <c r="CK72" s="1310"/>
      <c r="CL72" s="1310"/>
      <c r="CM72" s="1310"/>
      <c r="CN72" s="1310" t="s">
        <v>561</v>
      </c>
      <c r="CO72" s="1310"/>
      <c r="CP72" s="1310"/>
      <c r="CQ72" s="1310"/>
      <c r="CR72" s="1310"/>
      <c r="CS72" s="1310"/>
      <c r="CT72" s="1310"/>
      <c r="CU72" s="1310"/>
      <c r="CV72" s="1310" t="s">
        <v>562</v>
      </c>
      <c r="CW72" s="1310"/>
      <c r="CX72" s="1310"/>
      <c r="CY72" s="1310"/>
      <c r="CZ72" s="1310"/>
      <c r="DA72" s="1310"/>
      <c r="DB72" s="1310"/>
      <c r="DC72" s="1310"/>
    </row>
    <row r="73" spans="2:107">
      <c r="B73" s="394"/>
      <c r="G73" s="1313"/>
      <c r="H73" s="1313"/>
      <c r="I73" s="1313"/>
      <c r="J73" s="1313"/>
      <c r="K73" s="1309"/>
      <c r="L73" s="1309"/>
      <c r="M73" s="1309"/>
      <c r="N73" s="1309"/>
      <c r="AM73" s="403"/>
      <c r="AN73" s="1308" t="s">
        <v>613</v>
      </c>
      <c r="AO73" s="1308"/>
      <c r="AP73" s="1308"/>
      <c r="AQ73" s="1308"/>
      <c r="AR73" s="1308"/>
      <c r="AS73" s="1308"/>
      <c r="AT73" s="1308"/>
      <c r="AU73" s="1308"/>
      <c r="AV73" s="1308"/>
      <c r="AW73" s="1308"/>
      <c r="AX73" s="1308"/>
      <c r="AY73" s="1308"/>
      <c r="AZ73" s="1308"/>
      <c r="BA73" s="1308"/>
      <c r="BB73" s="1308" t="s">
        <v>614</v>
      </c>
      <c r="BC73" s="1308"/>
      <c r="BD73" s="1308"/>
      <c r="BE73" s="1308"/>
      <c r="BF73" s="1308"/>
      <c r="BG73" s="1308"/>
      <c r="BH73" s="1308"/>
      <c r="BI73" s="1308"/>
      <c r="BJ73" s="1308"/>
      <c r="BK73" s="1308"/>
      <c r="BL73" s="1308"/>
      <c r="BM73" s="1308"/>
      <c r="BN73" s="1308"/>
      <c r="BO73" s="1308"/>
      <c r="BP73" s="1305">
        <v>74.400000000000006</v>
      </c>
      <c r="BQ73" s="1305"/>
      <c r="BR73" s="1305"/>
      <c r="BS73" s="1305"/>
      <c r="BT73" s="1305"/>
      <c r="BU73" s="1305"/>
      <c r="BV73" s="1305"/>
      <c r="BW73" s="1305"/>
      <c r="BX73" s="1305">
        <v>57.9</v>
      </c>
      <c r="BY73" s="1305"/>
      <c r="BZ73" s="1305"/>
      <c r="CA73" s="1305"/>
      <c r="CB73" s="1305"/>
      <c r="CC73" s="1305"/>
      <c r="CD73" s="1305"/>
      <c r="CE73" s="1305"/>
      <c r="CF73" s="1305">
        <v>38.4</v>
      </c>
      <c r="CG73" s="1305"/>
      <c r="CH73" s="1305"/>
      <c r="CI73" s="1305"/>
      <c r="CJ73" s="1305"/>
      <c r="CK73" s="1305"/>
      <c r="CL73" s="1305"/>
      <c r="CM73" s="1305"/>
      <c r="CN73" s="1305">
        <v>37.5</v>
      </c>
      <c r="CO73" s="1305"/>
      <c r="CP73" s="1305"/>
      <c r="CQ73" s="1305"/>
      <c r="CR73" s="1305"/>
      <c r="CS73" s="1305"/>
      <c r="CT73" s="1305"/>
      <c r="CU73" s="1305"/>
      <c r="CV73" s="1305">
        <v>26.8</v>
      </c>
      <c r="CW73" s="1305"/>
      <c r="CX73" s="1305"/>
      <c r="CY73" s="1305"/>
      <c r="CZ73" s="1305"/>
      <c r="DA73" s="1305"/>
      <c r="DB73" s="1305"/>
      <c r="DC73" s="1305"/>
    </row>
    <row r="74" spans="2:107">
      <c r="B74" s="394"/>
      <c r="G74" s="1313"/>
      <c r="H74" s="1313"/>
      <c r="I74" s="1313"/>
      <c r="J74" s="1313"/>
      <c r="K74" s="1309"/>
      <c r="L74" s="1309"/>
      <c r="M74" s="1309"/>
      <c r="N74" s="1309"/>
      <c r="AM74" s="403"/>
      <c r="AN74" s="1308"/>
      <c r="AO74" s="1308"/>
      <c r="AP74" s="1308"/>
      <c r="AQ74" s="1308"/>
      <c r="AR74" s="1308"/>
      <c r="AS74" s="1308"/>
      <c r="AT74" s="1308"/>
      <c r="AU74" s="1308"/>
      <c r="AV74" s="1308"/>
      <c r="AW74" s="1308"/>
      <c r="AX74" s="1308"/>
      <c r="AY74" s="1308"/>
      <c r="AZ74" s="1308"/>
      <c r="BA74" s="1308"/>
      <c r="BB74" s="1308"/>
      <c r="BC74" s="1308"/>
      <c r="BD74" s="1308"/>
      <c r="BE74" s="1308"/>
      <c r="BF74" s="1308"/>
      <c r="BG74" s="1308"/>
      <c r="BH74" s="1308"/>
      <c r="BI74" s="1308"/>
      <c r="BJ74" s="1308"/>
      <c r="BK74" s="1308"/>
      <c r="BL74" s="1308"/>
      <c r="BM74" s="1308"/>
      <c r="BN74" s="1308"/>
      <c r="BO74" s="1308"/>
      <c r="BP74" s="1305"/>
      <c r="BQ74" s="1305"/>
      <c r="BR74" s="1305"/>
      <c r="BS74" s="1305"/>
      <c r="BT74" s="1305"/>
      <c r="BU74" s="1305"/>
      <c r="BV74" s="1305"/>
      <c r="BW74" s="1305"/>
      <c r="BX74" s="1305"/>
      <c r="BY74" s="1305"/>
      <c r="BZ74" s="1305"/>
      <c r="CA74" s="1305"/>
      <c r="CB74" s="1305"/>
      <c r="CC74" s="1305"/>
      <c r="CD74" s="1305"/>
      <c r="CE74" s="1305"/>
      <c r="CF74" s="1305"/>
      <c r="CG74" s="1305"/>
      <c r="CH74" s="1305"/>
      <c r="CI74" s="1305"/>
      <c r="CJ74" s="1305"/>
      <c r="CK74" s="1305"/>
      <c r="CL74" s="1305"/>
      <c r="CM74" s="1305"/>
      <c r="CN74" s="1305"/>
      <c r="CO74" s="1305"/>
      <c r="CP74" s="1305"/>
      <c r="CQ74" s="1305"/>
      <c r="CR74" s="1305"/>
      <c r="CS74" s="1305"/>
      <c r="CT74" s="1305"/>
      <c r="CU74" s="1305"/>
      <c r="CV74" s="1305"/>
      <c r="CW74" s="1305"/>
      <c r="CX74" s="1305"/>
      <c r="CY74" s="1305"/>
      <c r="CZ74" s="1305"/>
      <c r="DA74" s="1305"/>
      <c r="DB74" s="1305"/>
      <c r="DC74" s="1305"/>
    </row>
    <row r="75" spans="2:107">
      <c r="B75" s="394"/>
      <c r="G75" s="1313"/>
      <c r="H75" s="1313"/>
      <c r="I75" s="1311"/>
      <c r="J75" s="1311"/>
      <c r="K75" s="1312"/>
      <c r="L75" s="1312"/>
      <c r="M75" s="1312"/>
      <c r="N75" s="1312"/>
      <c r="AM75" s="403"/>
      <c r="AN75" s="1308"/>
      <c r="AO75" s="1308"/>
      <c r="AP75" s="1308"/>
      <c r="AQ75" s="1308"/>
      <c r="AR75" s="1308"/>
      <c r="AS75" s="1308"/>
      <c r="AT75" s="1308"/>
      <c r="AU75" s="1308"/>
      <c r="AV75" s="1308"/>
      <c r="AW75" s="1308"/>
      <c r="AX75" s="1308"/>
      <c r="AY75" s="1308"/>
      <c r="AZ75" s="1308"/>
      <c r="BA75" s="1308"/>
      <c r="BB75" s="1308" t="s">
        <v>619</v>
      </c>
      <c r="BC75" s="1308"/>
      <c r="BD75" s="1308"/>
      <c r="BE75" s="1308"/>
      <c r="BF75" s="1308"/>
      <c r="BG75" s="1308"/>
      <c r="BH75" s="1308"/>
      <c r="BI75" s="1308"/>
      <c r="BJ75" s="1308"/>
      <c r="BK75" s="1308"/>
      <c r="BL75" s="1308"/>
      <c r="BM75" s="1308"/>
      <c r="BN75" s="1308"/>
      <c r="BO75" s="1308"/>
      <c r="BP75" s="1305">
        <v>10.9</v>
      </c>
      <c r="BQ75" s="1305"/>
      <c r="BR75" s="1305"/>
      <c r="BS75" s="1305"/>
      <c r="BT75" s="1305"/>
      <c r="BU75" s="1305"/>
      <c r="BV75" s="1305"/>
      <c r="BW75" s="1305"/>
      <c r="BX75" s="1305">
        <v>9.6999999999999993</v>
      </c>
      <c r="BY75" s="1305"/>
      <c r="BZ75" s="1305"/>
      <c r="CA75" s="1305"/>
      <c r="CB75" s="1305"/>
      <c r="CC75" s="1305"/>
      <c r="CD75" s="1305"/>
      <c r="CE75" s="1305"/>
      <c r="CF75" s="1305">
        <v>9.1</v>
      </c>
      <c r="CG75" s="1305"/>
      <c r="CH75" s="1305"/>
      <c r="CI75" s="1305"/>
      <c r="CJ75" s="1305"/>
      <c r="CK75" s="1305"/>
      <c r="CL75" s="1305"/>
      <c r="CM75" s="1305"/>
      <c r="CN75" s="1305">
        <v>9.1</v>
      </c>
      <c r="CO75" s="1305"/>
      <c r="CP75" s="1305"/>
      <c r="CQ75" s="1305"/>
      <c r="CR75" s="1305"/>
      <c r="CS75" s="1305"/>
      <c r="CT75" s="1305"/>
      <c r="CU75" s="1305"/>
      <c r="CV75" s="1305">
        <v>8.4</v>
      </c>
      <c r="CW75" s="1305"/>
      <c r="CX75" s="1305"/>
      <c r="CY75" s="1305"/>
      <c r="CZ75" s="1305"/>
      <c r="DA75" s="1305"/>
      <c r="DB75" s="1305"/>
      <c r="DC75" s="1305"/>
    </row>
    <row r="76" spans="2:107">
      <c r="B76" s="394"/>
      <c r="G76" s="1313"/>
      <c r="H76" s="1313"/>
      <c r="I76" s="1311"/>
      <c r="J76" s="1311"/>
      <c r="K76" s="1312"/>
      <c r="L76" s="1312"/>
      <c r="M76" s="1312"/>
      <c r="N76" s="1312"/>
      <c r="AM76" s="403"/>
      <c r="AN76" s="1308"/>
      <c r="AO76" s="1308"/>
      <c r="AP76" s="1308"/>
      <c r="AQ76" s="1308"/>
      <c r="AR76" s="1308"/>
      <c r="AS76" s="1308"/>
      <c r="AT76" s="1308"/>
      <c r="AU76" s="1308"/>
      <c r="AV76" s="1308"/>
      <c r="AW76" s="1308"/>
      <c r="AX76" s="1308"/>
      <c r="AY76" s="1308"/>
      <c r="AZ76" s="1308"/>
      <c r="BA76" s="1308"/>
      <c r="BB76" s="1308"/>
      <c r="BC76" s="1308"/>
      <c r="BD76" s="1308"/>
      <c r="BE76" s="1308"/>
      <c r="BF76" s="1308"/>
      <c r="BG76" s="1308"/>
      <c r="BH76" s="1308"/>
      <c r="BI76" s="1308"/>
      <c r="BJ76" s="1308"/>
      <c r="BK76" s="1308"/>
      <c r="BL76" s="1308"/>
      <c r="BM76" s="1308"/>
      <c r="BN76" s="1308"/>
      <c r="BO76" s="1308"/>
      <c r="BP76" s="1305"/>
      <c r="BQ76" s="1305"/>
      <c r="BR76" s="1305"/>
      <c r="BS76" s="1305"/>
      <c r="BT76" s="1305"/>
      <c r="BU76" s="1305"/>
      <c r="BV76" s="1305"/>
      <c r="BW76" s="1305"/>
      <c r="BX76" s="1305"/>
      <c r="BY76" s="1305"/>
      <c r="BZ76" s="1305"/>
      <c r="CA76" s="1305"/>
      <c r="CB76" s="1305"/>
      <c r="CC76" s="1305"/>
      <c r="CD76" s="1305"/>
      <c r="CE76" s="1305"/>
      <c r="CF76" s="1305"/>
      <c r="CG76" s="1305"/>
      <c r="CH76" s="1305"/>
      <c r="CI76" s="1305"/>
      <c r="CJ76" s="1305"/>
      <c r="CK76" s="1305"/>
      <c r="CL76" s="1305"/>
      <c r="CM76" s="1305"/>
      <c r="CN76" s="1305"/>
      <c r="CO76" s="1305"/>
      <c r="CP76" s="1305"/>
      <c r="CQ76" s="1305"/>
      <c r="CR76" s="1305"/>
      <c r="CS76" s="1305"/>
      <c r="CT76" s="1305"/>
      <c r="CU76" s="1305"/>
      <c r="CV76" s="1305"/>
      <c r="CW76" s="1305"/>
      <c r="CX76" s="1305"/>
      <c r="CY76" s="1305"/>
      <c r="CZ76" s="1305"/>
      <c r="DA76" s="1305"/>
      <c r="DB76" s="1305"/>
      <c r="DC76" s="1305"/>
    </row>
    <row r="77" spans="2:107">
      <c r="B77" s="394"/>
      <c r="G77" s="1311"/>
      <c r="H77" s="1311"/>
      <c r="I77" s="1311"/>
      <c r="J77" s="1311"/>
      <c r="K77" s="1309"/>
      <c r="L77" s="1309"/>
      <c r="M77" s="1309"/>
      <c r="N77" s="1309"/>
      <c r="AN77" s="1310" t="s">
        <v>616</v>
      </c>
      <c r="AO77" s="1310"/>
      <c r="AP77" s="1310"/>
      <c r="AQ77" s="1310"/>
      <c r="AR77" s="1310"/>
      <c r="AS77" s="1310"/>
      <c r="AT77" s="1310"/>
      <c r="AU77" s="1310"/>
      <c r="AV77" s="1310"/>
      <c r="AW77" s="1310"/>
      <c r="AX77" s="1310"/>
      <c r="AY77" s="1310"/>
      <c r="AZ77" s="1310"/>
      <c r="BA77" s="1310"/>
      <c r="BB77" s="1308" t="s">
        <v>614</v>
      </c>
      <c r="BC77" s="1308"/>
      <c r="BD77" s="1308"/>
      <c r="BE77" s="1308"/>
      <c r="BF77" s="1308"/>
      <c r="BG77" s="1308"/>
      <c r="BH77" s="1308"/>
      <c r="BI77" s="1308"/>
      <c r="BJ77" s="1308"/>
      <c r="BK77" s="1308"/>
      <c r="BL77" s="1308"/>
      <c r="BM77" s="1308"/>
      <c r="BN77" s="1308"/>
      <c r="BO77" s="1308"/>
      <c r="BP77" s="1305">
        <v>60.8</v>
      </c>
      <c r="BQ77" s="1305"/>
      <c r="BR77" s="1305"/>
      <c r="BS77" s="1305"/>
      <c r="BT77" s="1305"/>
      <c r="BU77" s="1305"/>
      <c r="BV77" s="1305"/>
      <c r="BW77" s="1305"/>
      <c r="BX77" s="1305">
        <v>58.5</v>
      </c>
      <c r="BY77" s="1305"/>
      <c r="BZ77" s="1305"/>
      <c r="CA77" s="1305"/>
      <c r="CB77" s="1305"/>
      <c r="CC77" s="1305"/>
      <c r="CD77" s="1305"/>
      <c r="CE77" s="1305"/>
      <c r="CF77" s="1305">
        <v>54.6</v>
      </c>
      <c r="CG77" s="1305"/>
      <c r="CH77" s="1305"/>
      <c r="CI77" s="1305"/>
      <c r="CJ77" s="1305"/>
      <c r="CK77" s="1305"/>
      <c r="CL77" s="1305"/>
      <c r="CM77" s="1305"/>
      <c r="CN77" s="1305">
        <v>53.2</v>
      </c>
      <c r="CO77" s="1305"/>
      <c r="CP77" s="1305"/>
      <c r="CQ77" s="1305"/>
      <c r="CR77" s="1305"/>
      <c r="CS77" s="1305"/>
      <c r="CT77" s="1305"/>
      <c r="CU77" s="1305"/>
      <c r="CV77" s="1305">
        <v>47.9</v>
      </c>
      <c r="CW77" s="1305"/>
      <c r="CX77" s="1305"/>
      <c r="CY77" s="1305"/>
      <c r="CZ77" s="1305"/>
      <c r="DA77" s="1305"/>
      <c r="DB77" s="1305"/>
      <c r="DC77" s="1305"/>
    </row>
    <row r="78" spans="2:107">
      <c r="B78" s="394"/>
      <c r="G78" s="1311"/>
      <c r="H78" s="1311"/>
      <c r="I78" s="1311"/>
      <c r="J78" s="1311"/>
      <c r="K78" s="1309"/>
      <c r="L78" s="1309"/>
      <c r="M78" s="1309"/>
      <c r="N78" s="1309"/>
      <c r="AN78" s="1310"/>
      <c r="AO78" s="1310"/>
      <c r="AP78" s="1310"/>
      <c r="AQ78" s="1310"/>
      <c r="AR78" s="1310"/>
      <c r="AS78" s="1310"/>
      <c r="AT78" s="1310"/>
      <c r="AU78" s="1310"/>
      <c r="AV78" s="1310"/>
      <c r="AW78" s="1310"/>
      <c r="AX78" s="1310"/>
      <c r="AY78" s="1310"/>
      <c r="AZ78" s="1310"/>
      <c r="BA78" s="1310"/>
      <c r="BB78" s="1308"/>
      <c r="BC78" s="1308"/>
      <c r="BD78" s="1308"/>
      <c r="BE78" s="1308"/>
      <c r="BF78" s="1308"/>
      <c r="BG78" s="1308"/>
      <c r="BH78" s="1308"/>
      <c r="BI78" s="1308"/>
      <c r="BJ78" s="1308"/>
      <c r="BK78" s="1308"/>
      <c r="BL78" s="1308"/>
      <c r="BM78" s="1308"/>
      <c r="BN78" s="1308"/>
      <c r="BO78" s="1308"/>
      <c r="BP78" s="1305"/>
      <c r="BQ78" s="1305"/>
      <c r="BR78" s="1305"/>
      <c r="BS78" s="1305"/>
      <c r="BT78" s="1305"/>
      <c r="BU78" s="1305"/>
      <c r="BV78" s="1305"/>
      <c r="BW78" s="1305"/>
      <c r="BX78" s="1305"/>
      <c r="BY78" s="1305"/>
      <c r="BZ78" s="1305"/>
      <c r="CA78" s="1305"/>
      <c r="CB78" s="1305"/>
      <c r="CC78" s="1305"/>
      <c r="CD78" s="1305"/>
      <c r="CE78" s="1305"/>
      <c r="CF78" s="1305"/>
      <c r="CG78" s="1305"/>
      <c r="CH78" s="1305"/>
      <c r="CI78" s="1305"/>
      <c r="CJ78" s="1305"/>
      <c r="CK78" s="1305"/>
      <c r="CL78" s="1305"/>
      <c r="CM78" s="1305"/>
      <c r="CN78" s="1305"/>
      <c r="CO78" s="1305"/>
      <c r="CP78" s="1305"/>
      <c r="CQ78" s="1305"/>
      <c r="CR78" s="1305"/>
      <c r="CS78" s="1305"/>
      <c r="CT78" s="1305"/>
      <c r="CU78" s="1305"/>
      <c r="CV78" s="1305"/>
      <c r="CW78" s="1305"/>
      <c r="CX78" s="1305"/>
      <c r="CY78" s="1305"/>
      <c r="CZ78" s="1305"/>
      <c r="DA78" s="1305"/>
      <c r="DB78" s="1305"/>
      <c r="DC78" s="1305"/>
    </row>
    <row r="79" spans="2:107">
      <c r="B79" s="394"/>
      <c r="G79" s="1311"/>
      <c r="H79" s="1311"/>
      <c r="I79" s="1306"/>
      <c r="J79" s="1306"/>
      <c r="K79" s="1307"/>
      <c r="L79" s="1307"/>
      <c r="M79" s="1307"/>
      <c r="N79" s="1307"/>
      <c r="AN79" s="1310"/>
      <c r="AO79" s="1310"/>
      <c r="AP79" s="1310"/>
      <c r="AQ79" s="1310"/>
      <c r="AR79" s="1310"/>
      <c r="AS79" s="1310"/>
      <c r="AT79" s="1310"/>
      <c r="AU79" s="1310"/>
      <c r="AV79" s="1310"/>
      <c r="AW79" s="1310"/>
      <c r="AX79" s="1310"/>
      <c r="AY79" s="1310"/>
      <c r="AZ79" s="1310"/>
      <c r="BA79" s="1310"/>
      <c r="BB79" s="1308" t="s">
        <v>619</v>
      </c>
      <c r="BC79" s="1308"/>
      <c r="BD79" s="1308"/>
      <c r="BE79" s="1308"/>
      <c r="BF79" s="1308"/>
      <c r="BG79" s="1308"/>
      <c r="BH79" s="1308"/>
      <c r="BI79" s="1308"/>
      <c r="BJ79" s="1308"/>
      <c r="BK79" s="1308"/>
      <c r="BL79" s="1308"/>
      <c r="BM79" s="1308"/>
      <c r="BN79" s="1308"/>
      <c r="BO79" s="1308"/>
      <c r="BP79" s="1305">
        <v>11.1</v>
      </c>
      <c r="BQ79" s="1305"/>
      <c r="BR79" s="1305"/>
      <c r="BS79" s="1305"/>
      <c r="BT79" s="1305"/>
      <c r="BU79" s="1305"/>
      <c r="BV79" s="1305"/>
      <c r="BW79" s="1305"/>
      <c r="BX79" s="1305">
        <v>10.7</v>
      </c>
      <c r="BY79" s="1305"/>
      <c r="BZ79" s="1305"/>
      <c r="CA79" s="1305"/>
      <c r="CB79" s="1305"/>
      <c r="CC79" s="1305"/>
      <c r="CD79" s="1305"/>
      <c r="CE79" s="1305"/>
      <c r="CF79" s="1305">
        <v>10</v>
      </c>
      <c r="CG79" s="1305"/>
      <c r="CH79" s="1305"/>
      <c r="CI79" s="1305"/>
      <c r="CJ79" s="1305"/>
      <c r="CK79" s="1305"/>
      <c r="CL79" s="1305"/>
      <c r="CM79" s="1305"/>
      <c r="CN79" s="1305">
        <v>9.8000000000000007</v>
      </c>
      <c r="CO79" s="1305"/>
      <c r="CP79" s="1305"/>
      <c r="CQ79" s="1305"/>
      <c r="CR79" s="1305"/>
      <c r="CS79" s="1305"/>
      <c r="CT79" s="1305"/>
      <c r="CU79" s="1305"/>
      <c r="CV79" s="1305">
        <v>9.6</v>
      </c>
      <c r="CW79" s="1305"/>
      <c r="CX79" s="1305"/>
      <c r="CY79" s="1305"/>
      <c r="CZ79" s="1305"/>
      <c r="DA79" s="1305"/>
      <c r="DB79" s="1305"/>
      <c r="DC79" s="1305"/>
    </row>
    <row r="80" spans="2:107">
      <c r="B80" s="394"/>
      <c r="G80" s="1311"/>
      <c r="H80" s="1311"/>
      <c r="I80" s="1306"/>
      <c r="J80" s="1306"/>
      <c r="K80" s="1307"/>
      <c r="L80" s="1307"/>
      <c r="M80" s="1307"/>
      <c r="N80" s="1307"/>
      <c r="AN80" s="1310"/>
      <c r="AO80" s="1310"/>
      <c r="AP80" s="1310"/>
      <c r="AQ80" s="1310"/>
      <c r="AR80" s="1310"/>
      <c r="AS80" s="1310"/>
      <c r="AT80" s="1310"/>
      <c r="AU80" s="1310"/>
      <c r="AV80" s="1310"/>
      <c r="AW80" s="1310"/>
      <c r="AX80" s="1310"/>
      <c r="AY80" s="1310"/>
      <c r="AZ80" s="1310"/>
      <c r="BA80" s="1310"/>
      <c r="BB80" s="1308"/>
      <c r="BC80" s="1308"/>
      <c r="BD80" s="1308"/>
      <c r="BE80" s="1308"/>
      <c r="BF80" s="1308"/>
      <c r="BG80" s="1308"/>
      <c r="BH80" s="1308"/>
      <c r="BI80" s="1308"/>
      <c r="BJ80" s="1308"/>
      <c r="BK80" s="1308"/>
      <c r="BL80" s="1308"/>
      <c r="BM80" s="1308"/>
      <c r="BN80" s="1308"/>
      <c r="BO80" s="1308"/>
      <c r="BP80" s="1305"/>
      <c r="BQ80" s="1305"/>
      <c r="BR80" s="1305"/>
      <c r="BS80" s="1305"/>
      <c r="BT80" s="1305"/>
      <c r="BU80" s="1305"/>
      <c r="BV80" s="1305"/>
      <c r="BW80" s="1305"/>
      <c r="BX80" s="1305"/>
      <c r="BY80" s="1305"/>
      <c r="BZ80" s="1305"/>
      <c r="CA80" s="1305"/>
      <c r="CB80" s="1305"/>
      <c r="CC80" s="1305"/>
      <c r="CD80" s="1305"/>
      <c r="CE80" s="1305"/>
      <c r="CF80" s="1305"/>
      <c r="CG80" s="1305"/>
      <c r="CH80" s="1305"/>
      <c r="CI80" s="1305"/>
      <c r="CJ80" s="1305"/>
      <c r="CK80" s="1305"/>
      <c r="CL80" s="1305"/>
      <c r="CM80" s="1305"/>
      <c r="CN80" s="1305"/>
      <c r="CO80" s="1305"/>
      <c r="CP80" s="1305"/>
      <c r="CQ80" s="1305"/>
      <c r="CR80" s="1305"/>
      <c r="CS80" s="1305"/>
      <c r="CT80" s="1305"/>
      <c r="CU80" s="1305"/>
      <c r="CV80" s="1305"/>
      <c r="CW80" s="1305"/>
      <c r="CX80" s="1305"/>
      <c r="CY80" s="1305"/>
      <c r="CZ80" s="1305"/>
      <c r="DA80" s="1305"/>
      <c r="DB80" s="1305"/>
      <c r="DC80" s="1305"/>
    </row>
    <row r="81" spans="2:109">
      <c r="B81" s="394"/>
    </row>
    <row r="82" spans="2:109" ht="17.25">
      <c r="B82" s="394"/>
      <c r="K82" s="421"/>
      <c r="L82" s="421"/>
      <c r="M82" s="421"/>
      <c r="N82" s="421"/>
      <c r="AQ82" s="421"/>
      <c r="AR82" s="421"/>
      <c r="AS82" s="421"/>
      <c r="AT82" s="421"/>
      <c r="BC82" s="421"/>
      <c r="BD82" s="421"/>
      <c r="BE82" s="421"/>
      <c r="BF82" s="421"/>
      <c r="BO82" s="421"/>
      <c r="BP82" s="421"/>
      <c r="BQ82" s="421"/>
      <c r="BR82" s="421"/>
      <c r="CA82" s="421"/>
      <c r="CB82" s="421"/>
      <c r="CC82" s="421"/>
      <c r="CD82" s="421"/>
      <c r="CM82" s="421"/>
      <c r="CN82" s="421"/>
      <c r="CO82" s="421"/>
      <c r="CP82" s="421"/>
      <c r="CY82" s="421"/>
      <c r="CZ82" s="421"/>
      <c r="DA82" s="421"/>
      <c r="DB82" s="421"/>
      <c r="DC82" s="421"/>
    </row>
    <row r="83" spans="2:109">
      <c r="B83" s="396"/>
      <c r="C83" s="397"/>
      <c r="D83" s="397"/>
      <c r="E83" s="397"/>
      <c r="F83" s="397"/>
      <c r="G83" s="397"/>
      <c r="H83" s="397"/>
      <c r="I83" s="397"/>
      <c r="J83" s="397"/>
      <c r="K83" s="397"/>
      <c r="L83" s="397"/>
      <c r="M83" s="397"/>
      <c r="N83" s="397"/>
      <c r="O83" s="397"/>
      <c r="P83" s="397"/>
      <c r="Q83" s="397"/>
      <c r="R83" s="397"/>
      <c r="S83" s="397"/>
      <c r="T83" s="397"/>
      <c r="U83" s="397"/>
      <c r="V83" s="397"/>
      <c r="W83" s="397"/>
      <c r="X83" s="397"/>
      <c r="Y83" s="397"/>
      <c r="Z83" s="397"/>
      <c r="AA83" s="397"/>
      <c r="AB83" s="397"/>
      <c r="AC83" s="397"/>
      <c r="AD83" s="397"/>
      <c r="AE83" s="397"/>
      <c r="AF83" s="397"/>
      <c r="AG83" s="397"/>
      <c r="AH83" s="397"/>
      <c r="AI83" s="397"/>
      <c r="AJ83" s="397"/>
      <c r="AK83" s="397"/>
      <c r="AL83" s="397"/>
      <c r="AM83" s="397"/>
      <c r="AN83" s="397"/>
      <c r="AO83" s="397"/>
      <c r="AP83" s="397"/>
      <c r="AQ83" s="397"/>
      <c r="AR83" s="397"/>
      <c r="AS83" s="397"/>
      <c r="AT83" s="397"/>
      <c r="AU83" s="397"/>
      <c r="AV83" s="397"/>
      <c r="AW83" s="397"/>
      <c r="AX83" s="397"/>
      <c r="AY83" s="397"/>
      <c r="AZ83" s="397"/>
      <c r="BA83" s="397"/>
      <c r="BB83" s="397"/>
      <c r="BC83" s="397"/>
      <c r="BD83" s="397"/>
      <c r="BE83" s="397"/>
      <c r="BF83" s="397"/>
      <c r="BG83" s="397"/>
      <c r="BH83" s="397"/>
      <c r="BI83" s="397"/>
      <c r="BJ83" s="397"/>
      <c r="BK83" s="397"/>
      <c r="BL83" s="397"/>
      <c r="BM83" s="397"/>
      <c r="BN83" s="397"/>
      <c r="BO83" s="397"/>
      <c r="BP83" s="397"/>
      <c r="BQ83" s="397"/>
      <c r="BR83" s="397"/>
      <c r="BS83" s="397"/>
      <c r="BT83" s="397"/>
      <c r="BU83" s="397"/>
      <c r="BV83" s="397"/>
      <c r="BW83" s="397"/>
      <c r="BX83" s="397"/>
      <c r="BY83" s="397"/>
      <c r="BZ83" s="397"/>
      <c r="CA83" s="397"/>
      <c r="CB83" s="397"/>
      <c r="CC83" s="397"/>
      <c r="CD83" s="397"/>
      <c r="CE83" s="397"/>
      <c r="CF83" s="397"/>
      <c r="CG83" s="397"/>
      <c r="CH83" s="397"/>
      <c r="CI83" s="397"/>
      <c r="CJ83" s="397"/>
      <c r="CK83" s="397"/>
      <c r="CL83" s="397"/>
      <c r="CM83" s="397"/>
      <c r="CN83" s="397"/>
      <c r="CO83" s="397"/>
      <c r="CP83" s="397"/>
      <c r="CQ83" s="397"/>
      <c r="CR83" s="397"/>
      <c r="CS83" s="397"/>
      <c r="CT83" s="397"/>
      <c r="CU83" s="397"/>
      <c r="CV83" s="397"/>
      <c r="CW83" s="397"/>
      <c r="CX83" s="397"/>
      <c r="CY83" s="397"/>
      <c r="CZ83" s="397"/>
      <c r="DA83" s="397"/>
      <c r="DB83" s="397"/>
      <c r="DC83" s="397"/>
      <c r="DD83" s="398"/>
    </row>
    <row r="84" spans="2:109">
      <c r="DD84" s="387"/>
      <c r="DE84" s="387"/>
    </row>
    <row r="85" spans="2:109">
      <c r="DD85" s="387"/>
      <c r="DE85" s="387"/>
    </row>
    <row r="86" spans="2:109" hidden="1">
      <c r="DD86" s="387"/>
      <c r="DE86" s="387"/>
    </row>
    <row r="87" spans="2:109" hidden="1">
      <c r="K87" s="422"/>
      <c r="AQ87" s="422"/>
      <c r="BC87" s="422"/>
      <c r="BO87" s="422"/>
      <c r="CA87" s="422"/>
      <c r="CM87" s="422"/>
      <c r="CY87" s="422"/>
      <c r="DD87" s="387"/>
      <c r="DE87" s="387"/>
    </row>
    <row r="88" spans="2:109" hidden="1">
      <c r="DD88" s="387"/>
      <c r="DE88" s="387"/>
    </row>
    <row r="89" spans="2:109" hidden="1">
      <c r="DD89" s="387"/>
      <c r="DE89" s="387"/>
    </row>
    <row r="90" spans="2:109" hidden="1">
      <c r="DD90" s="387"/>
      <c r="DE90" s="387"/>
    </row>
    <row r="91" spans="2:109" hidden="1">
      <c r="DD91" s="387"/>
      <c r="DE91" s="387"/>
    </row>
    <row r="92" spans="2:109" ht="13.5" hidden="1" customHeight="1">
      <c r="DD92" s="387"/>
      <c r="DE92" s="387"/>
    </row>
    <row r="93" spans="2:109" ht="13.5" hidden="1" customHeight="1">
      <c r="DD93" s="387"/>
      <c r="DE93" s="387"/>
    </row>
    <row r="94" spans="2:109" ht="13.5" hidden="1" customHeight="1">
      <c r="DD94" s="387"/>
      <c r="DE94" s="387"/>
    </row>
    <row r="95" spans="2:109" ht="13.5" hidden="1" customHeight="1">
      <c r="DD95" s="387"/>
      <c r="DE95" s="387"/>
    </row>
    <row r="96" spans="2:109" ht="13.5" hidden="1" customHeight="1">
      <c r="DD96" s="387"/>
      <c r="DE96" s="387"/>
    </row>
    <row r="97" spans="108:109" ht="13.5" hidden="1" customHeight="1">
      <c r="DD97" s="387"/>
      <c r="DE97" s="387"/>
    </row>
    <row r="98" spans="108:109" ht="13.5" hidden="1" customHeight="1">
      <c r="DD98" s="387"/>
      <c r="DE98" s="387"/>
    </row>
    <row r="99" spans="108:109" ht="13.5" hidden="1" customHeight="1">
      <c r="DD99" s="387"/>
      <c r="DE99" s="387"/>
    </row>
    <row r="100" spans="108:109" ht="13.5" hidden="1" customHeight="1">
      <c r="DD100" s="387"/>
      <c r="DE100" s="387"/>
    </row>
    <row r="101" spans="108:109" ht="13.5" hidden="1" customHeight="1">
      <c r="DD101" s="387"/>
      <c r="DE101" s="387"/>
    </row>
    <row r="102" spans="108:109" ht="13.5" hidden="1" customHeight="1">
      <c r="DD102" s="387"/>
      <c r="DE102" s="387"/>
    </row>
    <row r="103" spans="108:109" ht="13.5" hidden="1" customHeight="1">
      <c r="DD103" s="387"/>
      <c r="DE103" s="387"/>
    </row>
    <row r="104" spans="108:109" ht="13.5" hidden="1" customHeight="1">
      <c r="DD104" s="387"/>
      <c r="DE104" s="387"/>
    </row>
    <row r="105" spans="108:109" ht="13.5" hidden="1" customHeight="1">
      <c r="DD105" s="387"/>
      <c r="DE105" s="387"/>
    </row>
    <row r="106" spans="108:109" ht="13.5" hidden="1" customHeight="1">
      <c r="DD106" s="387"/>
      <c r="DE106" s="387"/>
    </row>
    <row r="107" spans="108:109" ht="13.5" hidden="1" customHeight="1">
      <c r="DD107" s="387"/>
      <c r="DE107" s="387"/>
    </row>
    <row r="108" spans="108:109" ht="13.5" hidden="1" customHeight="1">
      <c r="DD108" s="387"/>
      <c r="DE108" s="387"/>
    </row>
    <row r="109" spans="108:109" ht="13.5" hidden="1" customHeight="1">
      <c r="DD109" s="387"/>
      <c r="DE109" s="387"/>
    </row>
    <row r="110" spans="108:109" ht="13.5" hidden="1" customHeight="1">
      <c r="DD110" s="387"/>
      <c r="DE110" s="387"/>
    </row>
    <row r="111" spans="108:109" ht="13.5" hidden="1" customHeight="1">
      <c r="DD111" s="387"/>
      <c r="DE111" s="387"/>
    </row>
    <row r="112" spans="108:109" ht="13.5" hidden="1" customHeight="1">
      <c r="DD112" s="387"/>
      <c r="DE112" s="387"/>
    </row>
    <row r="113" spans="108:109" ht="13.5" hidden="1" customHeight="1">
      <c r="DD113" s="387"/>
      <c r="DE113" s="387"/>
    </row>
    <row r="114" spans="108:109" ht="13.5" hidden="1" customHeight="1">
      <c r="DD114" s="387"/>
      <c r="DE114" s="387"/>
    </row>
    <row r="115" spans="108:109" ht="13.5" hidden="1" customHeight="1">
      <c r="DD115" s="387"/>
      <c r="DE115" s="387"/>
    </row>
    <row r="116" spans="108:109" ht="13.5" hidden="1" customHeight="1">
      <c r="DD116" s="387"/>
      <c r="DE116" s="387"/>
    </row>
    <row r="117" spans="108:109" ht="13.5" hidden="1" customHeight="1">
      <c r="DD117" s="387"/>
      <c r="DE117" s="387"/>
    </row>
    <row r="118" spans="108:109" ht="13.5" hidden="1" customHeight="1">
      <c r="DD118" s="387"/>
      <c r="DE118" s="387"/>
    </row>
    <row r="119" spans="108:109" ht="13.5" hidden="1" customHeight="1">
      <c r="DD119" s="387"/>
      <c r="DE119" s="387"/>
    </row>
    <row r="120" spans="108:109" ht="13.5" hidden="1" customHeight="1">
      <c r="DD120" s="387"/>
      <c r="DE120" s="387"/>
    </row>
    <row r="121" spans="108:109" ht="13.5" hidden="1" customHeight="1">
      <c r="DD121" s="387"/>
      <c r="DE121" s="387"/>
    </row>
    <row r="122" spans="108:109" ht="13.5" hidden="1" customHeight="1">
      <c r="DD122" s="387"/>
      <c r="DE122" s="387"/>
    </row>
    <row r="123" spans="108:109" ht="13.5" hidden="1" customHeight="1">
      <c r="DD123" s="387"/>
      <c r="DE123" s="387"/>
    </row>
    <row r="124" spans="108:109" ht="13.5" hidden="1" customHeight="1">
      <c r="DD124" s="387"/>
      <c r="DE124" s="387"/>
    </row>
    <row r="125" spans="108:109" ht="13.5" hidden="1" customHeight="1">
      <c r="DD125" s="387"/>
      <c r="DE125" s="387"/>
    </row>
    <row r="126" spans="108:109" ht="13.5" hidden="1" customHeight="1">
      <c r="DD126" s="387"/>
      <c r="DE126" s="387"/>
    </row>
    <row r="127" spans="108:109" ht="13.5" hidden="1" customHeight="1">
      <c r="DD127" s="387"/>
      <c r="DE127" s="387"/>
    </row>
    <row r="128" spans="108:109" ht="13.5" hidden="1" customHeight="1">
      <c r="DD128" s="387"/>
      <c r="DE128" s="387"/>
    </row>
    <row r="129" spans="108:109" ht="13.5" hidden="1" customHeight="1">
      <c r="DD129" s="387"/>
      <c r="DE129" s="387"/>
    </row>
    <row r="130" spans="108:109" ht="13.5" hidden="1" customHeight="1">
      <c r="DD130" s="387"/>
      <c r="DE130" s="387"/>
    </row>
    <row r="131" spans="108:109" ht="13.5" hidden="1" customHeight="1">
      <c r="DD131" s="387"/>
      <c r="DE131" s="387"/>
    </row>
    <row r="132" spans="108:109" ht="13.5" hidden="1" customHeight="1">
      <c r="DD132" s="387"/>
      <c r="DE132" s="387"/>
    </row>
    <row r="133" spans="108:109" ht="13.5" hidden="1" customHeight="1">
      <c r="DD133" s="387"/>
      <c r="DE133" s="387"/>
    </row>
    <row r="134" spans="108:109" ht="13.5" hidden="1" customHeight="1">
      <c r="DD134" s="387"/>
      <c r="DE134" s="387"/>
    </row>
    <row r="135" spans="108:109" ht="13.5" hidden="1" customHeight="1">
      <c r="DD135" s="387"/>
      <c r="DE135" s="387"/>
    </row>
    <row r="136" spans="108:109" ht="13.5" hidden="1" customHeight="1">
      <c r="DD136" s="387"/>
      <c r="DE136" s="387"/>
    </row>
    <row r="137" spans="108:109" ht="13.5" hidden="1" customHeight="1">
      <c r="DD137" s="387"/>
      <c r="DE137" s="387"/>
    </row>
    <row r="138" spans="108:109" ht="13.5" hidden="1" customHeight="1">
      <c r="DD138" s="387"/>
      <c r="DE138" s="387"/>
    </row>
    <row r="139" spans="108:109" ht="13.5" hidden="1" customHeight="1">
      <c r="DD139" s="387"/>
      <c r="DE139" s="387"/>
    </row>
    <row r="140" spans="108:109" ht="13.5" hidden="1" customHeight="1">
      <c r="DD140" s="387"/>
      <c r="DE140" s="387"/>
    </row>
    <row r="141" spans="108:109" ht="13.5" hidden="1" customHeight="1">
      <c r="DD141" s="387"/>
      <c r="DE141" s="387"/>
    </row>
    <row r="142" spans="108:109" ht="13.5" hidden="1" customHeight="1">
      <c r="DD142" s="387"/>
      <c r="DE142" s="387"/>
    </row>
    <row r="143" spans="108:109" ht="13.5" hidden="1" customHeight="1">
      <c r="DD143" s="387"/>
      <c r="DE143" s="387"/>
    </row>
    <row r="144" spans="108:109" ht="13.5" hidden="1" customHeight="1">
      <c r="DD144" s="387"/>
      <c r="DE144" s="387"/>
    </row>
    <row r="145" spans="108:109" ht="13.5" hidden="1" customHeight="1">
      <c r="DD145" s="387"/>
      <c r="DE145" s="387"/>
    </row>
    <row r="146" spans="108:109" ht="13.5" hidden="1" customHeight="1">
      <c r="DD146" s="387"/>
      <c r="DE146" s="387"/>
    </row>
    <row r="147" spans="108:109" ht="13.5" hidden="1" customHeight="1">
      <c r="DD147" s="387"/>
      <c r="DE147" s="387"/>
    </row>
    <row r="148" spans="108:109" ht="13.5" hidden="1" customHeight="1">
      <c r="DD148" s="387"/>
      <c r="DE148" s="387"/>
    </row>
    <row r="149" spans="108:109" ht="13.5" hidden="1" customHeight="1">
      <c r="DD149" s="387"/>
      <c r="DE149" s="387"/>
    </row>
    <row r="150" spans="108:109" ht="13.5" hidden="1" customHeight="1">
      <c r="DD150" s="387"/>
      <c r="DE150" s="387"/>
    </row>
    <row r="151" spans="108:109" ht="13.5" hidden="1" customHeight="1">
      <c r="DD151" s="387"/>
      <c r="DE151" s="387"/>
    </row>
    <row r="152" spans="108:109" ht="13.5" hidden="1" customHeight="1">
      <c r="DD152" s="387"/>
      <c r="DE152" s="387"/>
    </row>
    <row r="153" spans="108:109" ht="13.5" hidden="1" customHeight="1">
      <c r="DD153" s="387"/>
      <c r="DE153" s="387"/>
    </row>
    <row r="154" spans="108:109" ht="13.5" hidden="1" customHeight="1">
      <c r="DD154" s="387"/>
      <c r="DE154" s="387"/>
    </row>
    <row r="155" spans="108:109" ht="13.5" hidden="1" customHeight="1">
      <c r="DD155" s="387"/>
      <c r="DE155" s="387"/>
    </row>
    <row r="156" spans="108:109" ht="13.5" hidden="1" customHeight="1">
      <c r="DD156" s="387"/>
      <c r="DE156" s="387"/>
    </row>
    <row r="157" spans="108:109" ht="13.5" hidden="1" customHeight="1">
      <c r="DD157" s="387"/>
      <c r="DE157" s="387"/>
    </row>
    <row r="158" spans="108:109" ht="13.5" hidden="1" customHeight="1">
      <c r="DD158" s="387"/>
      <c r="DE158" s="387"/>
    </row>
    <row r="159" spans="108:109" ht="13.5" hidden="1" customHeight="1">
      <c r="DD159" s="387"/>
      <c r="DE159" s="387"/>
    </row>
    <row r="160" spans="108:109" ht="13.5" hidden="1" customHeight="1">
      <c r="DD160" s="387"/>
      <c r="DE160" s="387"/>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algorithmName="SHA-512" hashValue="iiIaHbBFRDzKKJNTQNRqvRHxfWpXPmFKOc3Oz1IVktFwyW4cXC4AX+P4XRb85/S3vz5ngC0gRwqoQyIz+hj2XQ==" saltValue="kuRnvuJXhBknZXrxikWJ5A=="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zoomScaleNormal="100" zoomScaleSheetLayoutView="70" workbookViewId="0"/>
  </sheetViews>
  <sheetFormatPr defaultColWidth="0" defaultRowHeight="13.5" customHeight="1" zeroHeight="1"/>
  <cols>
    <col min="1" max="34" width="2.5" style="291" customWidth="1"/>
    <col min="35" max="122" width="2.5" style="290" customWidth="1"/>
    <col min="123" max="16384" width="2.5" style="290" hidden="1"/>
  </cols>
  <sheetData>
    <row r="1" spans="2:34" ht="13.5" customHeight="1">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row>
    <row r="2" spans="2:34">
      <c r="S2" s="290"/>
      <c r="AH2" s="290"/>
    </row>
    <row r="3" spans="2:34">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row>
    <row r="4" spans="2:34"/>
    <row r="5" spans="2:34"/>
    <row r="6" spans="2:34"/>
    <row r="7" spans="2:34"/>
    <row r="8" spans="2:34"/>
    <row r="9" spans="2:34">
      <c r="AH9" s="290"/>
    </row>
    <row r="10" spans="2:34"/>
    <row r="11" spans="2:34"/>
    <row r="12" spans="2:34"/>
    <row r="13" spans="2:34"/>
    <row r="14" spans="2:34"/>
    <row r="15" spans="2:34"/>
    <row r="16" spans="2:34"/>
    <row r="17" spans="12:34">
      <c r="AH17" s="290"/>
    </row>
    <row r="18" spans="12:34"/>
    <row r="19" spans="12:34"/>
    <row r="20" spans="12:34">
      <c r="AH20" s="290"/>
    </row>
    <row r="21" spans="12:34">
      <c r="AH21" s="290"/>
    </row>
    <row r="22" spans="12:34"/>
    <row r="23" spans="12:34"/>
    <row r="24" spans="12:34">
      <c r="Q24" s="290"/>
    </row>
    <row r="25" spans="12:34"/>
    <row r="26" spans="12:34"/>
    <row r="27" spans="12:34"/>
    <row r="28" spans="12:34">
      <c r="O28" s="290"/>
      <c r="T28" s="290"/>
      <c r="AH28" s="290"/>
    </row>
    <row r="29" spans="12:34"/>
    <row r="30" spans="12:34"/>
    <row r="31" spans="12:34">
      <c r="Q31" s="290"/>
    </row>
    <row r="32" spans="12:34">
      <c r="L32" s="290"/>
    </row>
    <row r="33" spans="2:34">
      <c r="C33" s="290"/>
      <c r="E33" s="290"/>
      <c r="G33" s="290"/>
      <c r="I33" s="290"/>
      <c r="X33" s="290"/>
    </row>
    <row r="34" spans="2:34">
      <c r="B34" s="290"/>
      <c r="P34" s="290"/>
      <c r="R34" s="290"/>
      <c r="T34" s="290"/>
    </row>
    <row r="35" spans="2:34">
      <c r="D35" s="290"/>
      <c r="W35" s="290"/>
      <c r="AC35" s="290"/>
      <c r="AD35" s="290"/>
      <c r="AE35" s="290"/>
      <c r="AF35" s="290"/>
      <c r="AG35" s="290"/>
      <c r="AH35" s="290"/>
    </row>
    <row r="36" spans="2:34">
      <c r="H36" s="290"/>
      <c r="J36" s="290"/>
      <c r="K36" s="290"/>
      <c r="M36" s="290"/>
      <c r="Y36" s="290"/>
      <c r="Z36" s="290"/>
      <c r="AA36" s="290"/>
      <c r="AB36" s="290"/>
      <c r="AC36" s="290"/>
      <c r="AD36" s="290"/>
      <c r="AE36" s="290"/>
      <c r="AF36" s="290"/>
      <c r="AG36" s="290"/>
      <c r="AH36" s="290"/>
    </row>
    <row r="37" spans="2:34">
      <c r="AH37" s="290"/>
    </row>
    <row r="38" spans="2:34">
      <c r="AG38" s="290"/>
      <c r="AH38" s="290"/>
    </row>
    <row r="39" spans="2:34"/>
    <row r="40" spans="2:34">
      <c r="X40" s="290"/>
    </row>
    <row r="41" spans="2:34">
      <c r="R41" s="290"/>
    </row>
    <row r="42" spans="2:34">
      <c r="W42" s="290"/>
    </row>
    <row r="43" spans="2:34">
      <c r="Y43" s="290"/>
      <c r="Z43" s="290"/>
      <c r="AA43" s="290"/>
      <c r="AB43" s="290"/>
      <c r="AC43" s="290"/>
      <c r="AD43" s="290"/>
      <c r="AE43" s="290"/>
      <c r="AF43" s="290"/>
      <c r="AG43" s="290"/>
      <c r="AH43" s="290"/>
    </row>
    <row r="44" spans="2:34">
      <c r="AH44" s="290"/>
    </row>
    <row r="45" spans="2:34">
      <c r="X45" s="290"/>
    </row>
    <row r="46" spans="2:34"/>
    <row r="47" spans="2:34"/>
    <row r="48" spans="2:34">
      <c r="W48" s="290"/>
      <c r="Y48" s="290"/>
      <c r="Z48" s="290"/>
      <c r="AA48" s="290"/>
      <c r="AB48" s="290"/>
      <c r="AC48" s="290"/>
      <c r="AD48" s="290"/>
      <c r="AE48" s="290"/>
      <c r="AF48" s="290"/>
      <c r="AG48" s="290"/>
      <c r="AH48" s="290"/>
    </row>
    <row r="49" spans="28:34"/>
    <row r="50" spans="28:34">
      <c r="AE50" s="290"/>
      <c r="AF50" s="290"/>
      <c r="AG50" s="290"/>
      <c r="AH50" s="290"/>
    </row>
    <row r="51" spans="28:34">
      <c r="AC51" s="290"/>
      <c r="AD51" s="290"/>
      <c r="AE51" s="290"/>
      <c r="AF51" s="290"/>
      <c r="AG51" s="290"/>
      <c r="AH51" s="290"/>
    </row>
    <row r="52" spans="28:34"/>
    <row r="53" spans="28:34">
      <c r="AF53" s="290"/>
      <c r="AG53" s="290"/>
      <c r="AH53" s="290"/>
    </row>
    <row r="54" spans="28:34">
      <c r="AH54" s="290"/>
    </row>
    <row r="55" spans="28:34"/>
    <row r="56" spans="28:34">
      <c r="AB56" s="290"/>
      <c r="AC56" s="290"/>
      <c r="AD56" s="290"/>
      <c r="AE56" s="290"/>
      <c r="AF56" s="290"/>
      <c r="AG56" s="290"/>
      <c r="AH56" s="290"/>
    </row>
    <row r="57" spans="28:34">
      <c r="AH57" s="290"/>
    </row>
    <row r="58" spans="28:34">
      <c r="AH58" s="290"/>
    </row>
    <row r="59" spans="28:34"/>
    <row r="60" spans="28:34"/>
    <row r="61" spans="28:34"/>
    <row r="62" spans="28:34"/>
    <row r="63" spans="28:34">
      <c r="AH63" s="290"/>
    </row>
    <row r="64" spans="28:34">
      <c r="AG64" s="290"/>
      <c r="AH64" s="290"/>
    </row>
    <row r="65" spans="28:34"/>
    <row r="66" spans="28:34"/>
    <row r="67" spans="28:34"/>
    <row r="68" spans="28:34">
      <c r="AB68" s="290"/>
      <c r="AC68" s="290"/>
      <c r="AD68" s="290"/>
      <c r="AE68" s="290"/>
      <c r="AF68" s="290"/>
      <c r="AG68" s="290"/>
      <c r="AH68" s="290"/>
    </row>
    <row r="69" spans="28:34">
      <c r="AF69" s="290"/>
      <c r="AG69" s="290"/>
      <c r="AH69" s="290"/>
    </row>
    <row r="70" spans="28:34"/>
    <row r="71" spans="28:34"/>
    <row r="72" spans="28:34"/>
    <row r="73" spans="28:34"/>
    <row r="74" spans="28:34"/>
    <row r="75" spans="28:34">
      <c r="AH75" s="290"/>
    </row>
    <row r="76" spans="28:34">
      <c r="AF76" s="290"/>
      <c r="AG76" s="290"/>
      <c r="AH76" s="290"/>
    </row>
    <row r="77" spans="28:34">
      <c r="AG77" s="290"/>
      <c r="AH77" s="290"/>
    </row>
    <row r="78" spans="28:34"/>
    <row r="79" spans="28:34"/>
    <row r="80" spans="28:34"/>
    <row r="81" spans="25:34"/>
    <row r="82" spans="25:34">
      <c r="Y82" s="290"/>
    </row>
    <row r="83" spans="25:34">
      <c r="Y83" s="290"/>
      <c r="Z83" s="290"/>
      <c r="AA83" s="290"/>
      <c r="AB83" s="290"/>
      <c r="AC83" s="290"/>
      <c r="AD83" s="290"/>
      <c r="AE83" s="290"/>
      <c r="AF83" s="290"/>
      <c r="AG83" s="290"/>
      <c r="AH83" s="290"/>
    </row>
    <row r="84" spans="25:34"/>
    <row r="85" spans="25:34"/>
    <row r="86" spans="25:34"/>
    <row r="87" spans="25:34"/>
    <row r="88" spans="25:34">
      <c r="AH88" s="290"/>
    </row>
    <row r="89" spans="25:34"/>
    <row r="90" spans="25:34"/>
    <row r="91" spans="25:34"/>
    <row r="92" spans="25:34" ht="13.5" customHeight="1"/>
    <row r="93" spans="25:34" ht="13.5" customHeight="1"/>
    <row r="94" spans="25:34" ht="13.5" customHeight="1">
      <c r="AF94" s="290"/>
      <c r="AG94" s="290"/>
      <c r="AH94" s="290"/>
    </row>
    <row r="95" spans="25:34" ht="13.5" customHeight="1">
      <c r="AH95" s="290"/>
    </row>
    <row r="96" spans="25:34" ht="13.5" customHeight="1"/>
    <row r="97" spans="33:34" ht="13.5" customHeight="1"/>
    <row r="98" spans="33:34" ht="13.5" customHeight="1"/>
    <row r="99" spans="33:34" ht="13.5" customHeight="1"/>
    <row r="100" spans="33:34" ht="13.5" customHeight="1"/>
    <row r="101" spans="33:34" ht="13.5" customHeight="1">
      <c r="AH101" s="290"/>
    </row>
    <row r="102" spans="33:34" ht="13.5" customHeight="1"/>
    <row r="103" spans="33:34" ht="13.5" customHeight="1"/>
    <row r="104" spans="33:34" ht="13.5" customHeight="1">
      <c r="AG104" s="290"/>
      <c r="AH104" s="29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90"/>
    </row>
    <row r="117" spans="34:122" ht="13.5" customHeight="1"/>
    <row r="118" spans="34:122" ht="13.5" customHeight="1"/>
    <row r="119" spans="34:122" ht="13.5" customHeight="1"/>
    <row r="120" spans="34:122" ht="13.5" customHeight="1">
      <c r="AH120" s="290"/>
    </row>
    <row r="121" spans="34:122" ht="13.5" customHeight="1">
      <c r="AH121" s="290"/>
    </row>
    <row r="122" spans="34:122" ht="13.5" customHeight="1"/>
    <row r="123" spans="34:122" ht="13.5" customHeight="1"/>
    <row r="124" spans="34:122" ht="13.5" customHeight="1"/>
    <row r="125" spans="34:122" ht="13.5" customHeight="1">
      <c r="DR125" s="290" t="s">
        <v>504</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BWpH9Rmmv/Rjxr2PcITNagOcp5oE6ixPqN9vFM1GO3FKOiX2EAwAf1gmPMrzpE0gnAeveKDlrwllsRzm07mq+A==" saltValue="gG87nEdhXfj28TlMwUwMmA=="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zoomScaleNormal="100" zoomScaleSheetLayoutView="55" workbookViewId="0"/>
  </sheetViews>
  <sheetFormatPr defaultColWidth="0" defaultRowHeight="13.5" customHeight="1" zeroHeight="1"/>
  <cols>
    <col min="1" max="34" width="2.5" style="291" customWidth="1"/>
    <col min="35" max="122" width="2.5" style="290" customWidth="1"/>
    <col min="123" max="16384" width="2.5" style="290" hidden="1"/>
  </cols>
  <sheetData>
    <row r="1" spans="2:34" ht="13.5" customHeight="1">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row>
    <row r="2" spans="2:34">
      <c r="S2" s="290"/>
      <c r="AH2" s="290"/>
    </row>
    <row r="3" spans="2:34">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row>
    <row r="4" spans="2:34"/>
    <row r="5" spans="2:34"/>
    <row r="6" spans="2:34"/>
    <row r="7" spans="2:34"/>
    <row r="8" spans="2:34"/>
    <row r="9" spans="2:34">
      <c r="AH9" s="290"/>
    </row>
    <row r="10" spans="2:34"/>
    <row r="11" spans="2:34"/>
    <row r="12" spans="2:34"/>
    <row r="13" spans="2:34"/>
    <row r="14" spans="2:34"/>
    <row r="15" spans="2:34"/>
    <row r="16" spans="2:34"/>
    <row r="17" spans="12:34">
      <c r="AH17" s="290"/>
    </row>
    <row r="18" spans="12:34"/>
    <row r="19" spans="12:34"/>
    <row r="20" spans="12:34">
      <c r="AH20" s="290"/>
    </row>
    <row r="21" spans="12:34">
      <c r="AH21" s="290"/>
    </row>
    <row r="22" spans="12:34"/>
    <row r="23" spans="12:34"/>
    <row r="24" spans="12:34">
      <c r="Q24" s="290"/>
    </row>
    <row r="25" spans="12:34"/>
    <row r="26" spans="12:34"/>
    <row r="27" spans="12:34"/>
    <row r="28" spans="12:34">
      <c r="O28" s="290"/>
      <c r="T28" s="290"/>
      <c r="AH28" s="290"/>
    </row>
    <row r="29" spans="12:34"/>
    <row r="30" spans="12:34"/>
    <row r="31" spans="12:34">
      <c r="Q31" s="290"/>
    </row>
    <row r="32" spans="12:34">
      <c r="L32" s="290"/>
    </row>
    <row r="33" spans="2:34">
      <c r="C33" s="290"/>
      <c r="E33" s="290"/>
      <c r="G33" s="290"/>
      <c r="I33" s="290"/>
      <c r="X33" s="290"/>
    </row>
    <row r="34" spans="2:34">
      <c r="B34" s="290"/>
      <c r="P34" s="290"/>
      <c r="R34" s="290"/>
      <c r="T34" s="290"/>
    </row>
    <row r="35" spans="2:34">
      <c r="D35" s="290"/>
      <c r="W35" s="290"/>
      <c r="AC35" s="290"/>
      <c r="AD35" s="290"/>
      <c r="AE35" s="290"/>
      <c r="AF35" s="290"/>
      <c r="AG35" s="290"/>
      <c r="AH35" s="290"/>
    </row>
    <row r="36" spans="2:34">
      <c r="H36" s="290"/>
      <c r="J36" s="290"/>
      <c r="K36" s="290"/>
      <c r="M36" s="290"/>
      <c r="Y36" s="290"/>
      <c r="Z36" s="290"/>
      <c r="AA36" s="290"/>
      <c r="AB36" s="290"/>
      <c r="AC36" s="290"/>
      <c r="AD36" s="290"/>
      <c r="AE36" s="290"/>
      <c r="AF36" s="290"/>
      <c r="AG36" s="290"/>
      <c r="AH36" s="290"/>
    </row>
    <row r="37" spans="2:34">
      <c r="AH37" s="290"/>
    </row>
    <row r="38" spans="2:34">
      <c r="AG38" s="290"/>
      <c r="AH38" s="290"/>
    </row>
    <row r="39" spans="2:34"/>
    <row r="40" spans="2:34">
      <c r="X40" s="290"/>
    </row>
    <row r="41" spans="2:34">
      <c r="R41" s="290"/>
    </row>
    <row r="42" spans="2:34">
      <c r="W42" s="290"/>
    </row>
    <row r="43" spans="2:34">
      <c r="Y43" s="290"/>
      <c r="Z43" s="290"/>
      <c r="AA43" s="290"/>
      <c r="AB43" s="290"/>
      <c r="AC43" s="290"/>
      <c r="AD43" s="290"/>
      <c r="AE43" s="290"/>
      <c r="AF43" s="290"/>
      <c r="AG43" s="290"/>
      <c r="AH43" s="290"/>
    </row>
    <row r="44" spans="2:34">
      <c r="AH44" s="290"/>
    </row>
    <row r="45" spans="2:34">
      <c r="X45" s="290"/>
    </row>
    <row r="46" spans="2:34"/>
    <row r="47" spans="2:34"/>
    <row r="48" spans="2:34">
      <c r="W48" s="290"/>
      <c r="Y48" s="290"/>
      <c r="Z48" s="290"/>
      <c r="AA48" s="290"/>
      <c r="AB48" s="290"/>
      <c r="AC48" s="290"/>
      <c r="AD48" s="290"/>
      <c r="AE48" s="290"/>
      <c r="AF48" s="290"/>
      <c r="AG48" s="290"/>
      <c r="AH48" s="290"/>
    </row>
    <row r="49" spans="28:34"/>
    <row r="50" spans="28:34">
      <c r="AE50" s="290"/>
      <c r="AF50" s="290"/>
      <c r="AG50" s="290"/>
      <c r="AH50" s="290"/>
    </row>
    <row r="51" spans="28:34">
      <c r="AC51" s="290"/>
      <c r="AD51" s="290"/>
      <c r="AE51" s="290"/>
      <c r="AF51" s="290"/>
      <c r="AG51" s="290"/>
      <c r="AH51" s="290"/>
    </row>
    <row r="52" spans="28:34"/>
    <row r="53" spans="28:34">
      <c r="AF53" s="290"/>
      <c r="AG53" s="290"/>
      <c r="AH53" s="290"/>
    </row>
    <row r="54" spans="28:34">
      <c r="AH54" s="290"/>
    </row>
    <row r="55" spans="28:34"/>
    <row r="56" spans="28:34">
      <c r="AB56" s="290"/>
      <c r="AC56" s="290"/>
      <c r="AD56" s="290"/>
      <c r="AE56" s="290"/>
      <c r="AF56" s="290"/>
      <c r="AG56" s="290"/>
      <c r="AH56" s="290"/>
    </row>
    <row r="57" spans="28:34">
      <c r="AH57" s="290"/>
    </row>
    <row r="58" spans="28:34">
      <c r="AH58" s="290"/>
    </row>
    <row r="59" spans="28:34">
      <c r="AG59" s="290"/>
      <c r="AH59" s="290"/>
    </row>
    <row r="60" spans="28:34"/>
    <row r="61" spans="28:34"/>
    <row r="62" spans="28:34"/>
    <row r="63" spans="28:34">
      <c r="AH63" s="290"/>
    </row>
    <row r="64" spans="28:34">
      <c r="AG64" s="290"/>
      <c r="AH64" s="290"/>
    </row>
    <row r="65" spans="28:34"/>
    <row r="66" spans="28:34"/>
    <row r="67" spans="28:34"/>
    <row r="68" spans="28:34">
      <c r="AB68" s="290"/>
      <c r="AC68" s="290"/>
      <c r="AD68" s="290"/>
      <c r="AE68" s="290"/>
      <c r="AF68" s="290"/>
      <c r="AG68" s="290"/>
      <c r="AH68" s="290"/>
    </row>
    <row r="69" spans="28:34">
      <c r="AF69" s="290"/>
      <c r="AG69" s="290"/>
      <c r="AH69" s="290"/>
    </row>
    <row r="70" spans="28:34"/>
    <row r="71" spans="28:34"/>
    <row r="72" spans="28:34"/>
    <row r="73" spans="28:34"/>
    <row r="74" spans="28:34"/>
    <row r="75" spans="28:34">
      <c r="AH75" s="290"/>
    </row>
    <row r="76" spans="28:34">
      <c r="AF76" s="290"/>
      <c r="AG76" s="290"/>
      <c r="AH76" s="290"/>
    </row>
    <row r="77" spans="28:34">
      <c r="AG77" s="290"/>
      <c r="AH77" s="290"/>
    </row>
    <row r="78" spans="28:34"/>
    <row r="79" spans="28:34"/>
    <row r="80" spans="28:34"/>
    <row r="81" spans="25:34"/>
    <row r="82" spans="25:34">
      <c r="Y82" s="290"/>
    </row>
    <row r="83" spans="25:34">
      <c r="Y83" s="290"/>
      <c r="Z83" s="290"/>
      <c r="AA83" s="290"/>
      <c r="AB83" s="290"/>
      <c r="AC83" s="290"/>
      <c r="AD83" s="290"/>
      <c r="AE83" s="290"/>
      <c r="AF83" s="290"/>
      <c r="AG83" s="290"/>
      <c r="AH83" s="290"/>
    </row>
    <row r="84" spans="25:34"/>
    <row r="85" spans="25:34"/>
    <row r="86" spans="25:34"/>
    <row r="87" spans="25:34"/>
    <row r="88" spans="25:34">
      <c r="AH88" s="290"/>
    </row>
    <row r="89" spans="25:34"/>
    <row r="90" spans="25:34"/>
    <row r="91" spans="25:34"/>
    <row r="92" spans="25:34" ht="13.5" customHeight="1"/>
    <row r="93" spans="25:34" ht="13.5" customHeight="1"/>
    <row r="94" spans="25:34" ht="13.5" customHeight="1">
      <c r="AF94" s="290"/>
      <c r="AG94" s="290"/>
      <c r="AH94" s="290"/>
    </row>
    <row r="95" spans="25:34" ht="13.5" customHeight="1">
      <c r="AH95" s="290"/>
    </row>
    <row r="96" spans="25:34" ht="13.5" customHeight="1"/>
    <row r="97" spans="33:34" ht="13.5" customHeight="1"/>
    <row r="98" spans="33:34" ht="13.5" customHeight="1"/>
    <row r="99" spans="33:34" ht="13.5" customHeight="1"/>
    <row r="100" spans="33:34" ht="13.5" customHeight="1"/>
    <row r="101" spans="33:34" ht="13.5" customHeight="1">
      <c r="AH101" s="290"/>
    </row>
    <row r="102" spans="33:34" ht="13.5" customHeight="1"/>
    <row r="103" spans="33:34" ht="13.5" customHeight="1"/>
    <row r="104" spans="33:34" ht="13.5" customHeight="1">
      <c r="AG104" s="290"/>
      <c r="AH104" s="29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90"/>
    </row>
    <row r="117" spans="34:122" ht="13.5" customHeight="1"/>
    <row r="118" spans="34:122" ht="13.5" customHeight="1"/>
    <row r="119" spans="34:122" ht="13.5" customHeight="1"/>
    <row r="120" spans="34:122" ht="13.5" customHeight="1">
      <c r="AH120" s="290"/>
    </row>
    <row r="121" spans="34:122" ht="13.5" customHeight="1">
      <c r="AH121" s="290"/>
    </row>
    <row r="122" spans="34:122" ht="13.5" customHeight="1"/>
    <row r="123" spans="34:122" ht="13.5" customHeight="1"/>
    <row r="124" spans="34:122" ht="13.5" customHeight="1"/>
    <row r="125" spans="34:122" ht="13.5" customHeight="1">
      <c r="DR125" s="290" t="s">
        <v>504</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lvEkk5kEN96hlqKp6nvhOD7ieRIz/HpCJywgMIXNNGyLK8YoZOz4pYWvt267+64/Dtqh3XxrUePPE4l5mbY+UQ==" saltValue="jrbs2KFIngQxLIoesFCabA=="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cols>
    <col min="1" max="1" width="45.875" style="149" customWidth="1"/>
    <col min="2" max="8" width="13.375" style="149" customWidth="1"/>
    <col min="9" max="16384" width="11.125" style="149"/>
  </cols>
  <sheetData>
    <row r="1" spans="1:8">
      <c r="A1" s="143"/>
      <c r="B1" s="144"/>
      <c r="C1" s="145"/>
      <c r="D1" s="146"/>
      <c r="E1" s="147"/>
      <c r="F1" s="147"/>
      <c r="G1" s="147"/>
      <c r="H1" s="148"/>
    </row>
    <row r="2" spans="1:8">
      <c r="A2" s="150"/>
      <c r="B2" s="151"/>
      <c r="C2" s="152"/>
      <c r="D2" s="153" t="s">
        <v>52</v>
      </c>
      <c r="E2" s="154"/>
      <c r="F2" s="155" t="s">
        <v>555</v>
      </c>
      <c r="G2" s="156"/>
      <c r="H2" s="157"/>
    </row>
    <row r="3" spans="1:8">
      <c r="A3" s="153" t="s">
        <v>548</v>
      </c>
      <c r="B3" s="158"/>
      <c r="C3" s="159"/>
      <c r="D3" s="160">
        <v>94270</v>
      </c>
      <c r="E3" s="161"/>
      <c r="F3" s="162">
        <v>106614</v>
      </c>
      <c r="G3" s="163"/>
      <c r="H3" s="164"/>
    </row>
    <row r="4" spans="1:8">
      <c r="A4" s="165"/>
      <c r="B4" s="166"/>
      <c r="C4" s="167"/>
      <c r="D4" s="168">
        <v>45253</v>
      </c>
      <c r="E4" s="169"/>
      <c r="F4" s="170">
        <v>45545</v>
      </c>
      <c r="G4" s="171"/>
      <c r="H4" s="172"/>
    </row>
    <row r="5" spans="1:8">
      <c r="A5" s="153" t="s">
        <v>550</v>
      </c>
      <c r="B5" s="158"/>
      <c r="C5" s="159"/>
      <c r="D5" s="160">
        <v>52357</v>
      </c>
      <c r="E5" s="161"/>
      <c r="F5" s="162">
        <v>85459</v>
      </c>
      <c r="G5" s="163"/>
      <c r="H5" s="164"/>
    </row>
    <row r="6" spans="1:8">
      <c r="A6" s="165"/>
      <c r="B6" s="166"/>
      <c r="C6" s="167"/>
      <c r="D6" s="168">
        <v>40648</v>
      </c>
      <c r="E6" s="169"/>
      <c r="F6" s="170">
        <v>44378</v>
      </c>
      <c r="G6" s="171"/>
      <c r="H6" s="172"/>
    </row>
    <row r="7" spans="1:8">
      <c r="A7" s="153" t="s">
        <v>551</v>
      </c>
      <c r="B7" s="158"/>
      <c r="C7" s="159"/>
      <c r="D7" s="160">
        <v>54283</v>
      </c>
      <c r="E7" s="161"/>
      <c r="F7" s="162">
        <v>83280</v>
      </c>
      <c r="G7" s="163"/>
      <c r="H7" s="164"/>
    </row>
    <row r="8" spans="1:8">
      <c r="A8" s="165"/>
      <c r="B8" s="166"/>
      <c r="C8" s="167"/>
      <c r="D8" s="168">
        <v>46711</v>
      </c>
      <c r="E8" s="169"/>
      <c r="F8" s="170">
        <v>43123</v>
      </c>
      <c r="G8" s="171"/>
      <c r="H8" s="172"/>
    </row>
    <row r="9" spans="1:8">
      <c r="A9" s="153" t="s">
        <v>552</v>
      </c>
      <c r="B9" s="158"/>
      <c r="C9" s="159"/>
      <c r="D9" s="160">
        <v>43674</v>
      </c>
      <c r="E9" s="161"/>
      <c r="F9" s="162">
        <v>88968</v>
      </c>
      <c r="G9" s="163"/>
      <c r="H9" s="164"/>
    </row>
    <row r="10" spans="1:8">
      <c r="A10" s="165"/>
      <c r="B10" s="166"/>
      <c r="C10" s="167"/>
      <c r="D10" s="168">
        <v>21203</v>
      </c>
      <c r="E10" s="169"/>
      <c r="F10" s="170">
        <v>45482</v>
      </c>
      <c r="G10" s="171"/>
      <c r="H10" s="172"/>
    </row>
    <row r="11" spans="1:8">
      <c r="A11" s="153" t="s">
        <v>553</v>
      </c>
      <c r="B11" s="158"/>
      <c r="C11" s="159"/>
      <c r="D11" s="160">
        <v>36403</v>
      </c>
      <c r="E11" s="161"/>
      <c r="F11" s="162">
        <v>85173</v>
      </c>
      <c r="G11" s="163"/>
      <c r="H11" s="164"/>
    </row>
    <row r="12" spans="1:8">
      <c r="A12" s="165"/>
      <c r="B12" s="166"/>
      <c r="C12" s="173"/>
      <c r="D12" s="168">
        <v>18403</v>
      </c>
      <c r="E12" s="169"/>
      <c r="F12" s="170">
        <v>43913</v>
      </c>
      <c r="G12" s="171"/>
      <c r="H12" s="172"/>
    </row>
    <row r="13" spans="1:8">
      <c r="A13" s="153"/>
      <c r="B13" s="158"/>
      <c r="C13" s="174"/>
      <c r="D13" s="175">
        <v>56197</v>
      </c>
      <c r="E13" s="176"/>
      <c r="F13" s="177">
        <v>89899</v>
      </c>
      <c r="G13" s="178"/>
      <c r="H13" s="164"/>
    </row>
    <row r="14" spans="1:8">
      <c r="A14" s="165"/>
      <c r="B14" s="166"/>
      <c r="C14" s="167"/>
      <c r="D14" s="168">
        <v>34444</v>
      </c>
      <c r="E14" s="169"/>
      <c r="F14" s="170">
        <v>44488</v>
      </c>
      <c r="G14" s="171"/>
      <c r="H14" s="172"/>
    </row>
    <row r="17" spans="1:11">
      <c r="A17" s="149" t="s">
        <v>53</v>
      </c>
    </row>
    <row r="18" spans="1:11">
      <c r="A18" s="179"/>
      <c r="B18" s="179" t="str">
        <f>実質収支比率等に係る経年分析!F$46</f>
        <v>H26</v>
      </c>
      <c r="C18" s="179" t="str">
        <f>実質収支比率等に係る経年分析!G$46</f>
        <v>H27</v>
      </c>
      <c r="D18" s="179" t="str">
        <f>実質収支比率等に係る経年分析!H$46</f>
        <v>H28</v>
      </c>
      <c r="E18" s="179" t="str">
        <f>実質収支比率等に係る経年分析!I$46</f>
        <v>H29</v>
      </c>
      <c r="F18" s="179" t="str">
        <f>実質収支比率等に係る経年分析!J$46</f>
        <v>H30</v>
      </c>
    </row>
    <row r="19" spans="1:11">
      <c r="A19" s="179" t="s">
        <v>54</v>
      </c>
      <c r="B19" s="179">
        <f>ROUND(VALUE(SUBSTITUTE(実質収支比率等に係る経年分析!F$48,"▲","-")),2)</f>
        <v>2.88</v>
      </c>
      <c r="C19" s="179">
        <f>ROUND(VALUE(SUBSTITUTE(実質収支比率等に係る経年分析!G$48,"▲","-")),2)</f>
        <v>5.78</v>
      </c>
      <c r="D19" s="179">
        <f>ROUND(VALUE(SUBSTITUTE(実質収支比率等に係る経年分析!H$48,"▲","-")),2)</f>
        <v>4.84</v>
      </c>
      <c r="E19" s="179">
        <f>ROUND(VALUE(SUBSTITUTE(実質収支比率等に係る経年分析!I$48,"▲","-")),2)</f>
        <v>7.27</v>
      </c>
      <c r="F19" s="179">
        <f>ROUND(VALUE(SUBSTITUTE(実質収支比率等に係る経年分析!J$48,"▲","-")),2)</f>
        <v>9.83</v>
      </c>
    </row>
    <row r="20" spans="1:11">
      <c r="A20" s="179" t="s">
        <v>55</v>
      </c>
      <c r="B20" s="179">
        <f>ROUND(VALUE(SUBSTITUTE(実質収支比率等に係る経年分析!F$47,"▲","-")),2)</f>
        <v>18.68</v>
      </c>
      <c r="C20" s="179">
        <f>ROUND(VALUE(SUBSTITUTE(実質収支比率等に係る経年分析!G$47,"▲","-")),2)</f>
        <v>21.4</v>
      </c>
      <c r="D20" s="179">
        <f>ROUND(VALUE(SUBSTITUTE(実質収支比率等に係る経年分析!H$47,"▲","-")),2)</f>
        <v>22.37</v>
      </c>
      <c r="E20" s="179">
        <f>ROUND(VALUE(SUBSTITUTE(実質収支比率等に係る経年分析!I$47,"▲","-")),2)</f>
        <v>21.84</v>
      </c>
      <c r="F20" s="179">
        <f>ROUND(VALUE(SUBSTITUTE(実質収支比率等に係る経年分析!J$47,"▲","-")),2)</f>
        <v>22.22</v>
      </c>
    </row>
    <row r="21" spans="1:11">
      <c r="A21" s="179" t="s">
        <v>56</v>
      </c>
      <c r="B21" s="179">
        <f>IF(ISNUMBER(VALUE(SUBSTITUTE(実質収支比率等に係る経年分析!F$49,"▲","-"))),ROUND(VALUE(SUBSTITUTE(実質収支比率等に係る経年分析!F$49,"▲","-")),2),NA())</f>
        <v>-2.5099999999999998</v>
      </c>
      <c r="C21" s="179">
        <f>IF(ISNUMBER(VALUE(SUBSTITUTE(実質収支比率等に係る経年分析!G$49,"▲","-"))),ROUND(VALUE(SUBSTITUTE(実質収支比率等に係る経年分析!G$49,"▲","-")),2),NA())</f>
        <v>5.68</v>
      </c>
      <c r="D21" s="179">
        <f>IF(ISNUMBER(VALUE(SUBSTITUTE(実質収支比率等に係る経年分析!H$49,"▲","-"))),ROUND(VALUE(SUBSTITUTE(実質収支比率等に係る経年分析!H$49,"▲","-")),2),NA())</f>
        <v>-0.12</v>
      </c>
      <c r="E21" s="179">
        <f>IF(ISNUMBER(VALUE(SUBSTITUTE(実質収支比率等に係る経年分析!I$49,"▲","-"))),ROUND(VALUE(SUBSTITUTE(実質収支比率等に係る経年分析!I$49,"▲","-")),2),NA())</f>
        <v>1.86</v>
      </c>
      <c r="F21" s="179">
        <f>IF(ISNUMBER(VALUE(SUBSTITUTE(実質収支比率等に係る経年分析!J$49,"▲","-"))),ROUND(VALUE(SUBSTITUTE(実質収支比率等に係る経年分析!J$49,"▲","-")),2),NA())</f>
        <v>2.94</v>
      </c>
    </row>
    <row r="24" spans="1:11">
      <c r="A24" s="149" t="s">
        <v>57</v>
      </c>
    </row>
    <row r="25" spans="1:11">
      <c r="A25" s="180"/>
      <c r="B25" s="180" t="str">
        <f>連結実質赤字比率に係る赤字・黒字の構成分析!F$33</f>
        <v>H26</v>
      </c>
      <c r="C25" s="180"/>
      <c r="D25" s="180" t="str">
        <f>連結実質赤字比率に係る赤字・黒字の構成分析!G$33</f>
        <v>H27</v>
      </c>
      <c r="E25" s="180"/>
      <c r="F25" s="180" t="str">
        <f>連結実質赤字比率に係る赤字・黒字の構成分析!H$33</f>
        <v>H28</v>
      </c>
      <c r="G25" s="180"/>
      <c r="H25" s="180" t="str">
        <f>連結実質赤字比率に係る赤字・黒字の構成分析!I$33</f>
        <v>H29</v>
      </c>
      <c r="I25" s="180"/>
      <c r="J25" s="180" t="str">
        <f>連結実質赤字比率に係る赤字・黒字の構成分析!J$33</f>
        <v>H30</v>
      </c>
      <c r="K25" s="180"/>
    </row>
    <row r="26" spans="1:11">
      <c r="A26" s="180"/>
      <c r="B26" s="180" t="s">
        <v>58</v>
      </c>
      <c r="C26" s="180" t="s">
        <v>59</v>
      </c>
      <c r="D26" s="180" t="s">
        <v>58</v>
      </c>
      <c r="E26" s="180" t="s">
        <v>59</v>
      </c>
      <c r="F26" s="180" t="s">
        <v>58</v>
      </c>
      <c r="G26" s="180" t="s">
        <v>59</v>
      </c>
      <c r="H26" s="180" t="s">
        <v>58</v>
      </c>
      <c r="I26" s="180" t="s">
        <v>59</v>
      </c>
      <c r="J26" s="180" t="s">
        <v>58</v>
      </c>
      <c r="K26" s="180" t="s">
        <v>59</v>
      </c>
    </row>
    <row r="27" spans="1:11">
      <c r="A27" s="180" t="str">
        <f>IF(連結実質赤字比率に係る赤字・黒字の構成分析!C$43="",NA(),連結実質赤字比率に係る赤字・黒字の構成分析!C$43)</f>
        <v>その他会計（黒字）</v>
      </c>
      <c r="B27" s="180" t="e">
        <f>IF(ROUND(VALUE(SUBSTITUTE(連結実質赤字比率に係る赤字・黒字の構成分析!F$43,"▲", "-")), 2) &lt; 0, ABS(ROUND(VALUE(SUBSTITUTE(連結実質赤字比率に係る赤字・黒字の構成分析!F$43,"▲", "-")), 2)), NA())</f>
        <v>#N/A</v>
      </c>
      <c r="C27" s="180">
        <f>IF(ROUND(VALUE(SUBSTITUTE(連結実質赤字比率に係る赤字・黒字の構成分析!F$43,"▲", "-")), 2) &gt;= 0, ABS(ROUND(VALUE(SUBSTITUTE(連結実質赤字比率に係る赤字・黒字の構成分析!F$43,"▲", "-")), 2)), NA())</f>
        <v>0</v>
      </c>
      <c r="D27" s="180" t="e">
        <f>IF(ROUND(VALUE(SUBSTITUTE(連結実質赤字比率に係る赤字・黒字の構成分析!G$43,"▲", "-")), 2) &lt; 0, ABS(ROUND(VALUE(SUBSTITUTE(連結実質赤字比率に係る赤字・黒字の構成分析!G$43,"▲", "-")), 2)), NA())</f>
        <v>#N/A</v>
      </c>
      <c r="E27" s="180">
        <f>IF(ROUND(VALUE(SUBSTITUTE(連結実質赤字比率に係る赤字・黒字の構成分析!G$43,"▲", "-")), 2) &gt;= 0, ABS(ROUND(VALUE(SUBSTITUTE(連結実質赤字比率に係る赤字・黒字の構成分析!G$43,"▲", "-")), 2)), NA())</f>
        <v>0</v>
      </c>
      <c r="F27" s="180" t="e">
        <f>IF(ROUND(VALUE(SUBSTITUTE(連結実質赤字比率に係る赤字・黒字の構成分析!H$43,"▲", "-")), 2) &lt; 0, ABS(ROUND(VALUE(SUBSTITUTE(連結実質赤字比率に係る赤字・黒字の構成分析!H$43,"▲", "-")), 2)), NA())</f>
        <v>#N/A</v>
      </c>
      <c r="G27" s="180">
        <f>IF(ROUND(VALUE(SUBSTITUTE(連結実質赤字比率に係る赤字・黒字の構成分析!H$43,"▲", "-")), 2) &gt;= 0, ABS(ROUND(VALUE(SUBSTITUTE(連結実質赤字比率に係る赤字・黒字の構成分析!H$43,"▲", "-")), 2)), NA())</f>
        <v>0</v>
      </c>
      <c r="H27" s="180" t="e">
        <f>IF(ROUND(VALUE(SUBSTITUTE(連結実質赤字比率に係る赤字・黒字の構成分析!I$43,"▲", "-")), 2) &lt; 0, ABS(ROUND(VALUE(SUBSTITUTE(連結実質赤字比率に係る赤字・黒字の構成分析!I$43,"▲", "-")), 2)), NA())</f>
        <v>#N/A</v>
      </c>
      <c r="I27" s="180">
        <f>IF(ROUND(VALUE(SUBSTITUTE(連結実質赤字比率に係る赤字・黒字の構成分析!I$43,"▲", "-")), 2) &gt;= 0, ABS(ROUND(VALUE(SUBSTITUTE(連結実質赤字比率に係る赤字・黒字の構成分析!I$43,"▲", "-")), 2)), NA())</f>
        <v>0</v>
      </c>
      <c r="J27" s="180" t="e">
        <f>IF(ROUND(VALUE(SUBSTITUTE(連結実質赤字比率に係る赤字・黒字の構成分析!J$43,"▲", "-")), 2) &lt; 0, ABS(ROUND(VALUE(SUBSTITUTE(連結実質赤字比率に係る赤字・黒字の構成分析!J$43,"▲", "-")), 2)), NA())</f>
        <v>#VALUE!</v>
      </c>
      <c r="K27" s="180" t="e">
        <f>IF(ROUND(VALUE(SUBSTITUTE(連結実質赤字比率に係る赤字・黒字の構成分析!J$43,"▲", "-")), 2) &gt;= 0, ABS(ROUND(VALUE(SUBSTITUTE(連結実質赤字比率に係る赤字・黒字の構成分析!J$43,"▲", "-")), 2)), NA())</f>
        <v>#VALUE!</v>
      </c>
    </row>
    <row r="28" spans="1:11">
      <c r="A28" s="180" t="str">
        <f>IF(連結実質赤字比率に係る赤字・黒字の構成分析!C$42="",NA(),連結実質赤字比率に係る赤字・黒字の構成分析!C$42)</f>
        <v>その他会計（赤字）</v>
      </c>
      <c r="B28" s="180" t="e">
        <f>IF(ROUND(VALUE(SUBSTITUTE(連結実質赤字比率に係る赤字・黒字の構成分析!F$42,"▲", "-")), 2) &lt; 0, ABS(ROUND(VALUE(SUBSTITUTE(連結実質赤字比率に係る赤字・黒字の構成分析!F$42,"▲", "-")), 2)), NA())</f>
        <v>#VALUE!</v>
      </c>
      <c r="C28" s="180" t="e">
        <f>IF(ROUND(VALUE(SUBSTITUTE(連結実質赤字比率に係る赤字・黒字の構成分析!F$42,"▲", "-")), 2) &gt;= 0, ABS(ROUND(VALUE(SUBSTITUTE(連結実質赤字比率に係る赤字・黒字の構成分析!F$42,"▲", "-")), 2)), NA())</f>
        <v>#VALUE!</v>
      </c>
      <c r="D28" s="180" t="e">
        <f>IF(ROUND(VALUE(SUBSTITUTE(連結実質赤字比率に係る赤字・黒字の構成分析!G$42,"▲", "-")), 2) &lt; 0, ABS(ROUND(VALUE(SUBSTITUTE(連結実質赤字比率に係る赤字・黒字の構成分析!G$42,"▲", "-")), 2)), NA())</f>
        <v>#VALUE!</v>
      </c>
      <c r="E28" s="180" t="e">
        <f>IF(ROUND(VALUE(SUBSTITUTE(連結実質赤字比率に係る赤字・黒字の構成分析!G$42,"▲", "-")), 2) &gt;= 0, ABS(ROUND(VALUE(SUBSTITUTE(連結実質赤字比率に係る赤字・黒字の構成分析!G$42,"▲", "-")), 2)), NA())</f>
        <v>#VALUE!</v>
      </c>
      <c r="F28" s="180" t="e">
        <f>IF(ROUND(VALUE(SUBSTITUTE(連結実質赤字比率に係る赤字・黒字の構成分析!H$42,"▲", "-")), 2) &lt; 0, ABS(ROUND(VALUE(SUBSTITUTE(連結実質赤字比率に係る赤字・黒字の構成分析!H$42,"▲", "-")), 2)), NA())</f>
        <v>#VALUE!</v>
      </c>
      <c r="G28" s="180" t="e">
        <f>IF(ROUND(VALUE(SUBSTITUTE(連結実質赤字比率に係る赤字・黒字の構成分析!H$42,"▲", "-")), 2) &gt;= 0, ABS(ROUND(VALUE(SUBSTITUTE(連結実質赤字比率に係る赤字・黒字の構成分析!H$42,"▲", "-")), 2)), NA())</f>
        <v>#VALUE!</v>
      </c>
      <c r="H28" s="180" t="e">
        <f>IF(ROUND(VALUE(SUBSTITUTE(連結実質赤字比率に係る赤字・黒字の構成分析!I$42,"▲", "-")), 2) &lt; 0, ABS(ROUND(VALUE(SUBSTITUTE(連結実質赤字比率に係る赤字・黒字の構成分析!I$42,"▲", "-")), 2)), NA())</f>
        <v>#VALUE!</v>
      </c>
      <c r="I28" s="180" t="e">
        <f>IF(ROUND(VALUE(SUBSTITUTE(連結実質赤字比率に係る赤字・黒字の構成分析!I$42,"▲", "-")), 2) &gt;= 0, ABS(ROUND(VALUE(SUBSTITUTE(連結実質赤字比率に係る赤字・黒字の構成分析!I$42,"▲", "-")), 2)), NA())</f>
        <v>#VALUE!</v>
      </c>
      <c r="J28" s="180" t="e">
        <f>IF(ROUND(VALUE(SUBSTITUTE(連結実質赤字比率に係る赤字・黒字の構成分析!J$42,"▲", "-")), 2) &lt; 0, ABS(ROUND(VALUE(SUBSTITUTE(連結実質赤字比率に係る赤字・黒字の構成分析!J$42,"▲", "-")), 2)), NA())</f>
        <v>#VALUE!</v>
      </c>
      <c r="K28" s="180" t="e">
        <f>IF(ROUND(VALUE(SUBSTITUTE(連結実質赤字比率に係る赤字・黒字の構成分析!J$42,"▲", "-")), 2) &gt;= 0, ABS(ROUND(VALUE(SUBSTITUTE(連結実質赤字比率に係る赤字・黒字の構成分析!J$42,"▲", "-")), 2)), NA())</f>
        <v>#VALUE!</v>
      </c>
    </row>
    <row r="29" spans="1:11">
      <c r="A29" s="180" t="str">
        <f>IF(連結実質赤字比率に係る赤字・黒字の構成分析!C$41="",NA(),連結実質赤字比率に係る赤字・黒字の構成分析!C$41)</f>
        <v>農業集落排水事業特別会計</v>
      </c>
      <c r="B29" s="180" t="e">
        <f>IF(ROUND(VALUE(SUBSTITUTE(連結実質赤字比率に係る赤字・黒字の構成分析!F$41,"▲", "-")), 2) &lt; 0, ABS(ROUND(VALUE(SUBSTITUTE(連結実質赤字比率に係る赤字・黒字の構成分析!F$41,"▲", "-")), 2)), NA())</f>
        <v>#N/A</v>
      </c>
      <c r="C29" s="180">
        <f>IF(ROUND(VALUE(SUBSTITUTE(連結実質赤字比率に係る赤字・黒字の構成分析!F$41,"▲", "-")), 2) &gt;= 0, ABS(ROUND(VALUE(SUBSTITUTE(連結実質赤字比率に係る赤字・黒字の構成分析!F$41,"▲", "-")), 2)), NA())</f>
        <v>0</v>
      </c>
      <c r="D29" s="180" t="e">
        <f>IF(ROUND(VALUE(SUBSTITUTE(連結実質赤字比率に係る赤字・黒字の構成分析!G$41,"▲", "-")), 2) &lt; 0, ABS(ROUND(VALUE(SUBSTITUTE(連結実質赤字比率に係る赤字・黒字の構成分析!G$41,"▲", "-")), 2)), NA())</f>
        <v>#N/A</v>
      </c>
      <c r="E29" s="180">
        <f>IF(ROUND(VALUE(SUBSTITUTE(連結実質赤字比率に係る赤字・黒字の構成分析!G$41,"▲", "-")), 2) &gt;= 0, ABS(ROUND(VALUE(SUBSTITUTE(連結実質赤字比率に係る赤字・黒字の構成分析!G$41,"▲", "-")), 2)), NA())</f>
        <v>0</v>
      </c>
      <c r="F29" s="180" t="e">
        <f>IF(ROUND(VALUE(SUBSTITUTE(連結実質赤字比率に係る赤字・黒字の構成分析!H$41,"▲", "-")), 2) &lt; 0, ABS(ROUND(VALUE(SUBSTITUTE(連結実質赤字比率に係る赤字・黒字の構成分析!H$41,"▲", "-")), 2)), NA())</f>
        <v>#N/A</v>
      </c>
      <c r="G29" s="180">
        <f>IF(ROUND(VALUE(SUBSTITUTE(連結実質赤字比率に係る赤字・黒字の構成分析!H$41,"▲", "-")), 2) &gt;= 0, ABS(ROUND(VALUE(SUBSTITUTE(連結実質赤字比率に係る赤字・黒字の構成分析!H$41,"▲", "-")), 2)), NA())</f>
        <v>0</v>
      </c>
      <c r="H29" s="180" t="e">
        <f>IF(ROUND(VALUE(SUBSTITUTE(連結実質赤字比率に係る赤字・黒字の構成分析!I$41,"▲", "-")), 2) &lt; 0, ABS(ROUND(VALUE(SUBSTITUTE(連結実質赤字比率に係る赤字・黒字の構成分析!I$41,"▲", "-")), 2)), NA())</f>
        <v>#N/A</v>
      </c>
      <c r="I29" s="180">
        <f>IF(ROUND(VALUE(SUBSTITUTE(連結実質赤字比率に係る赤字・黒字の構成分析!I$41,"▲", "-")), 2) &gt;= 0, ABS(ROUND(VALUE(SUBSTITUTE(連結実質赤字比率に係る赤字・黒字の構成分析!I$41,"▲", "-")), 2)), NA())</f>
        <v>0</v>
      </c>
      <c r="J29" s="180" t="e">
        <f>IF(ROUND(VALUE(SUBSTITUTE(連結実質赤字比率に係る赤字・黒字の構成分析!J$41,"▲", "-")), 2) &lt; 0, ABS(ROUND(VALUE(SUBSTITUTE(連結実質赤字比率に係る赤字・黒字の構成分析!J$41,"▲", "-")), 2)), NA())</f>
        <v>#N/A</v>
      </c>
      <c r="K29" s="180">
        <f>IF(ROUND(VALUE(SUBSTITUTE(連結実質赤字比率に係る赤字・黒字の構成分析!J$41,"▲", "-")), 2) &gt;= 0, ABS(ROUND(VALUE(SUBSTITUTE(連結実質赤字比率に係る赤字・黒字の構成分析!J$41,"▲", "-")), 2)), NA())</f>
        <v>0</v>
      </c>
    </row>
    <row r="30" spans="1:11">
      <c r="A30" s="180" t="str">
        <f>IF(連結実質赤字比率に係る赤字・黒字の構成分析!C$40="",NA(),連結実質赤字比率に係る赤字・黒字の構成分析!C$40)</f>
        <v>公共下水道事業特別会計</v>
      </c>
      <c r="B30" s="180" t="e">
        <f>IF(ROUND(VALUE(SUBSTITUTE(連結実質赤字比率に係る赤字・黒字の構成分析!F$40,"▲", "-")), 2) &lt; 0, ABS(ROUND(VALUE(SUBSTITUTE(連結実質赤字比率に係る赤字・黒字の構成分析!F$40,"▲", "-")), 2)), NA())</f>
        <v>#N/A</v>
      </c>
      <c r="C30" s="180">
        <f>IF(ROUND(VALUE(SUBSTITUTE(連結実質赤字比率に係る赤字・黒字の構成分析!F$40,"▲", "-")), 2) &gt;= 0, ABS(ROUND(VALUE(SUBSTITUTE(連結実質赤字比率に係る赤字・黒字の構成分析!F$40,"▲", "-")), 2)), NA())</f>
        <v>0.01</v>
      </c>
      <c r="D30" s="180" t="e">
        <f>IF(ROUND(VALUE(SUBSTITUTE(連結実質赤字比率に係る赤字・黒字の構成分析!G$40,"▲", "-")), 2) &lt; 0, ABS(ROUND(VALUE(SUBSTITUTE(連結実質赤字比率に係る赤字・黒字の構成分析!G$40,"▲", "-")), 2)), NA())</f>
        <v>#N/A</v>
      </c>
      <c r="E30" s="180">
        <f>IF(ROUND(VALUE(SUBSTITUTE(連結実質赤字比率に係る赤字・黒字の構成分析!G$40,"▲", "-")), 2) &gt;= 0, ABS(ROUND(VALUE(SUBSTITUTE(連結実質赤字比率に係る赤字・黒字の構成分析!G$40,"▲", "-")), 2)), NA())</f>
        <v>0.01</v>
      </c>
      <c r="F30" s="180" t="e">
        <f>IF(ROUND(VALUE(SUBSTITUTE(連結実質赤字比率に係る赤字・黒字の構成分析!H$40,"▲", "-")), 2) &lt; 0, ABS(ROUND(VALUE(SUBSTITUTE(連結実質赤字比率に係る赤字・黒字の構成分析!H$40,"▲", "-")), 2)), NA())</f>
        <v>#N/A</v>
      </c>
      <c r="G30" s="180">
        <f>IF(ROUND(VALUE(SUBSTITUTE(連結実質赤字比率に係る赤字・黒字の構成分析!H$40,"▲", "-")), 2) &gt;= 0, ABS(ROUND(VALUE(SUBSTITUTE(連結実質赤字比率に係る赤字・黒字の構成分析!H$40,"▲", "-")), 2)), NA())</f>
        <v>0.01</v>
      </c>
      <c r="H30" s="180" t="e">
        <f>IF(ROUND(VALUE(SUBSTITUTE(連結実質赤字比率に係る赤字・黒字の構成分析!I$40,"▲", "-")), 2) &lt; 0, ABS(ROUND(VALUE(SUBSTITUTE(連結実質赤字比率に係る赤字・黒字の構成分析!I$40,"▲", "-")), 2)), NA())</f>
        <v>#N/A</v>
      </c>
      <c r="I30" s="180">
        <f>IF(ROUND(VALUE(SUBSTITUTE(連結実質赤字比率に係る赤字・黒字の構成分析!I$40,"▲", "-")), 2) &gt;= 0, ABS(ROUND(VALUE(SUBSTITUTE(連結実質赤字比率に係る赤字・黒字の構成分析!I$40,"▲", "-")), 2)), NA())</f>
        <v>0.01</v>
      </c>
      <c r="J30" s="180" t="e">
        <f>IF(ROUND(VALUE(SUBSTITUTE(連結実質赤字比率に係る赤字・黒字の構成分析!J$40,"▲", "-")), 2) &lt; 0, ABS(ROUND(VALUE(SUBSTITUTE(連結実質赤字比率に係る赤字・黒字の構成分析!J$40,"▲", "-")), 2)), NA())</f>
        <v>#N/A</v>
      </c>
      <c r="K30" s="180">
        <f>IF(ROUND(VALUE(SUBSTITUTE(連結実質赤字比率に係る赤字・黒字の構成分析!J$40,"▲", "-")), 2) &gt;= 0, ABS(ROUND(VALUE(SUBSTITUTE(連結実質赤字比率に係る赤字・黒字の構成分析!J$40,"▲", "-")), 2)), NA())</f>
        <v>0.01</v>
      </c>
    </row>
    <row r="31" spans="1:11">
      <c r="A31" s="180" t="str">
        <f>IF(連結実質赤字比率に係る赤字・黒字の構成分析!C$39="",NA(),連結実質赤字比率に係る赤字・黒字の構成分析!C$39)</f>
        <v>交通災害共済事業特別会計</v>
      </c>
      <c r="B31" s="180" t="e">
        <f>IF(ROUND(VALUE(SUBSTITUTE(連結実質赤字比率に係る赤字・黒字の構成分析!F$39,"▲", "-")), 2) &lt; 0, ABS(ROUND(VALUE(SUBSTITUTE(連結実質赤字比率に係る赤字・黒字の構成分析!F$39,"▲", "-")), 2)), NA())</f>
        <v>#N/A</v>
      </c>
      <c r="C31" s="180">
        <f>IF(ROUND(VALUE(SUBSTITUTE(連結実質赤字比率に係る赤字・黒字の構成分析!F$39,"▲", "-")), 2) &gt;= 0, ABS(ROUND(VALUE(SUBSTITUTE(連結実質赤字比率に係る赤字・黒字の構成分析!F$39,"▲", "-")), 2)), NA())</f>
        <v>0</v>
      </c>
      <c r="D31" s="180" t="e">
        <f>IF(ROUND(VALUE(SUBSTITUTE(連結実質赤字比率に係る赤字・黒字の構成分析!G$39,"▲", "-")), 2) &lt; 0, ABS(ROUND(VALUE(SUBSTITUTE(連結実質赤字比率に係る赤字・黒字の構成分析!G$39,"▲", "-")), 2)), NA())</f>
        <v>#N/A</v>
      </c>
      <c r="E31" s="180">
        <f>IF(ROUND(VALUE(SUBSTITUTE(連結実質赤字比率に係る赤字・黒字の構成分析!G$39,"▲", "-")), 2) &gt;= 0, ABS(ROUND(VALUE(SUBSTITUTE(連結実質赤字比率に係る赤字・黒字の構成分析!G$39,"▲", "-")), 2)), NA())</f>
        <v>0</v>
      </c>
      <c r="F31" s="180" t="e">
        <f>IF(ROUND(VALUE(SUBSTITUTE(連結実質赤字比率に係る赤字・黒字の構成分析!H$39,"▲", "-")), 2) &lt; 0, ABS(ROUND(VALUE(SUBSTITUTE(連結実質赤字比率に係る赤字・黒字の構成分析!H$39,"▲", "-")), 2)), NA())</f>
        <v>#N/A</v>
      </c>
      <c r="G31" s="180">
        <f>IF(ROUND(VALUE(SUBSTITUTE(連結実質赤字比率に係る赤字・黒字の構成分析!H$39,"▲", "-")), 2) &gt;= 0, ABS(ROUND(VALUE(SUBSTITUTE(連結実質赤字比率に係る赤字・黒字の構成分析!H$39,"▲", "-")), 2)), NA())</f>
        <v>0</v>
      </c>
      <c r="H31" s="180" t="e">
        <f>IF(ROUND(VALUE(SUBSTITUTE(連結実質赤字比率に係る赤字・黒字の構成分析!I$39,"▲", "-")), 2) &lt; 0, ABS(ROUND(VALUE(SUBSTITUTE(連結実質赤字比率に係る赤字・黒字の構成分析!I$39,"▲", "-")), 2)), NA())</f>
        <v>#N/A</v>
      </c>
      <c r="I31" s="180">
        <f>IF(ROUND(VALUE(SUBSTITUTE(連結実質赤字比率に係る赤字・黒字の構成分析!I$39,"▲", "-")), 2) &gt;= 0, ABS(ROUND(VALUE(SUBSTITUTE(連結実質赤字比率に係る赤字・黒字の構成分析!I$39,"▲", "-")), 2)), NA())</f>
        <v>0</v>
      </c>
      <c r="J31" s="180" t="e">
        <f>IF(ROUND(VALUE(SUBSTITUTE(連結実質赤字比率に係る赤字・黒字の構成分析!J$39,"▲", "-")), 2) &lt; 0, ABS(ROUND(VALUE(SUBSTITUTE(連結実質赤字比率に係る赤字・黒字の構成分析!J$39,"▲", "-")), 2)), NA())</f>
        <v>#N/A</v>
      </c>
      <c r="K31" s="180">
        <f>IF(ROUND(VALUE(SUBSTITUTE(連結実質赤字比率に係る赤字・黒字の構成分析!J$39,"▲", "-")), 2) &gt;= 0, ABS(ROUND(VALUE(SUBSTITUTE(連結実質赤字比率に係る赤字・黒字の構成分析!J$39,"▲", "-")), 2)), NA())</f>
        <v>0.02</v>
      </c>
    </row>
    <row r="32" spans="1:11">
      <c r="A32" s="180" t="str">
        <f>IF(連結実質赤字比率に係る赤字・黒字の構成分析!C$38="",NA(),連結実質赤字比率に係る赤字・黒字の構成分析!C$38)</f>
        <v>後期高齢者医療事業特別会計</v>
      </c>
      <c r="B32" s="180" t="e">
        <f>IF(ROUND(VALUE(SUBSTITUTE(連結実質赤字比率に係る赤字・黒字の構成分析!F$38,"▲", "-")), 2) &lt; 0, ABS(ROUND(VALUE(SUBSTITUTE(連結実質赤字比率に係る赤字・黒字の構成分析!F$38,"▲", "-")), 2)), NA())</f>
        <v>#N/A</v>
      </c>
      <c r="C32" s="180">
        <f>IF(ROUND(VALUE(SUBSTITUTE(連結実質赤字比率に係る赤字・黒字の構成分析!F$38,"▲", "-")), 2) &gt;= 0, ABS(ROUND(VALUE(SUBSTITUTE(連結実質赤字比率に係る赤字・黒字の構成分析!F$38,"▲", "-")), 2)), NA())</f>
        <v>0.09</v>
      </c>
      <c r="D32" s="180" t="e">
        <f>IF(ROUND(VALUE(SUBSTITUTE(連結実質赤字比率に係る赤字・黒字の構成分析!G$38,"▲", "-")), 2) &lt; 0, ABS(ROUND(VALUE(SUBSTITUTE(連結実質赤字比率に係る赤字・黒字の構成分析!G$38,"▲", "-")), 2)), NA())</f>
        <v>#N/A</v>
      </c>
      <c r="E32" s="180">
        <f>IF(ROUND(VALUE(SUBSTITUTE(連結実質赤字比率に係る赤字・黒字の構成分析!G$38,"▲", "-")), 2) &gt;= 0, ABS(ROUND(VALUE(SUBSTITUTE(連結実質赤字比率に係る赤字・黒字の構成分析!G$38,"▲", "-")), 2)), NA())</f>
        <v>0.09</v>
      </c>
      <c r="F32" s="180" t="e">
        <f>IF(ROUND(VALUE(SUBSTITUTE(連結実質赤字比率に係る赤字・黒字の構成分析!H$38,"▲", "-")), 2) &lt; 0, ABS(ROUND(VALUE(SUBSTITUTE(連結実質赤字比率に係る赤字・黒字の構成分析!H$38,"▲", "-")), 2)), NA())</f>
        <v>#N/A</v>
      </c>
      <c r="G32" s="180">
        <f>IF(ROUND(VALUE(SUBSTITUTE(連結実質赤字比率に係る赤字・黒字の構成分析!H$38,"▲", "-")), 2) &gt;= 0, ABS(ROUND(VALUE(SUBSTITUTE(連結実質赤字比率に係る赤字・黒字の構成分析!H$38,"▲", "-")), 2)), NA())</f>
        <v>0.09</v>
      </c>
      <c r="H32" s="180" t="e">
        <f>IF(ROUND(VALUE(SUBSTITUTE(連結実質赤字比率に係る赤字・黒字の構成分析!I$38,"▲", "-")), 2) &lt; 0, ABS(ROUND(VALUE(SUBSTITUTE(連結実質赤字比率に係る赤字・黒字の構成分析!I$38,"▲", "-")), 2)), NA())</f>
        <v>#N/A</v>
      </c>
      <c r="I32" s="180">
        <f>IF(ROUND(VALUE(SUBSTITUTE(連結実質赤字比率に係る赤字・黒字の構成分析!I$38,"▲", "-")), 2) &gt;= 0, ABS(ROUND(VALUE(SUBSTITUTE(連結実質赤字比率に係る赤字・黒字の構成分析!I$38,"▲", "-")), 2)), NA())</f>
        <v>0.08</v>
      </c>
      <c r="J32" s="180" t="e">
        <f>IF(ROUND(VALUE(SUBSTITUTE(連結実質赤字比率に係る赤字・黒字の構成分析!J$38,"▲", "-")), 2) &lt; 0, ABS(ROUND(VALUE(SUBSTITUTE(連結実質赤字比率に係る赤字・黒字の構成分析!J$38,"▲", "-")), 2)), NA())</f>
        <v>#N/A</v>
      </c>
      <c r="K32" s="180">
        <f>IF(ROUND(VALUE(SUBSTITUTE(連結実質赤字比率に係る赤字・黒字の構成分析!J$38,"▲", "-")), 2) &gt;= 0, ABS(ROUND(VALUE(SUBSTITUTE(連結実質赤字比率に係る赤字・黒字の構成分析!J$38,"▲", "-")), 2)), NA())</f>
        <v>0.11</v>
      </c>
    </row>
    <row r="33" spans="1:16">
      <c r="A33" s="180" t="str">
        <f>IF(連結実質赤字比率に係る赤字・黒字の構成分析!C$37="",NA(),連結実質赤字比率に係る赤字・黒字の構成分析!C$37)</f>
        <v>介護保険事業特別会計</v>
      </c>
      <c r="B33" s="180" t="e">
        <f>IF(ROUND(VALUE(SUBSTITUTE(連結実質赤字比率に係る赤字・黒字の構成分析!F$37,"▲", "-")), 2) &lt; 0, ABS(ROUND(VALUE(SUBSTITUTE(連結実質赤字比率に係る赤字・黒字の構成分析!F$37,"▲", "-")), 2)), NA())</f>
        <v>#N/A</v>
      </c>
      <c r="C33" s="180">
        <f>IF(ROUND(VALUE(SUBSTITUTE(連結実質赤字比率に係る赤字・黒字の構成分析!F$37,"▲", "-")), 2) &gt;= 0, ABS(ROUND(VALUE(SUBSTITUTE(連結実質赤字比率に係る赤字・黒字の構成分析!F$37,"▲", "-")), 2)), NA())</f>
        <v>0.56000000000000005</v>
      </c>
      <c r="D33" s="180" t="e">
        <f>IF(ROUND(VALUE(SUBSTITUTE(連結実質赤字比率に係る赤字・黒字の構成分析!G$37,"▲", "-")), 2) &lt; 0, ABS(ROUND(VALUE(SUBSTITUTE(連結実質赤字比率に係る赤字・黒字の構成分析!G$37,"▲", "-")), 2)), NA())</f>
        <v>#N/A</v>
      </c>
      <c r="E33" s="180">
        <f>IF(ROUND(VALUE(SUBSTITUTE(連結実質赤字比率に係る赤字・黒字の構成分析!G$37,"▲", "-")), 2) &gt;= 0, ABS(ROUND(VALUE(SUBSTITUTE(連結実質赤字比率に係る赤字・黒字の構成分析!G$37,"▲", "-")), 2)), NA())</f>
        <v>1.24</v>
      </c>
      <c r="F33" s="180" t="e">
        <f>IF(ROUND(VALUE(SUBSTITUTE(連結実質赤字比率に係る赤字・黒字の構成分析!H$37,"▲", "-")), 2) &lt; 0, ABS(ROUND(VALUE(SUBSTITUTE(連結実質赤字比率に係る赤字・黒字の構成分析!H$37,"▲", "-")), 2)), NA())</f>
        <v>#N/A</v>
      </c>
      <c r="G33" s="180">
        <f>IF(ROUND(VALUE(SUBSTITUTE(連結実質赤字比率に係る赤字・黒字の構成分析!H$37,"▲", "-")), 2) &gt;= 0, ABS(ROUND(VALUE(SUBSTITUTE(連結実質赤字比率に係る赤字・黒字の構成分析!H$37,"▲", "-")), 2)), NA())</f>
        <v>0.71</v>
      </c>
      <c r="H33" s="180" t="e">
        <f>IF(ROUND(VALUE(SUBSTITUTE(連結実質赤字比率に係る赤字・黒字の構成分析!I$37,"▲", "-")), 2) &lt; 0, ABS(ROUND(VALUE(SUBSTITUTE(連結実質赤字比率に係る赤字・黒字の構成分析!I$37,"▲", "-")), 2)), NA())</f>
        <v>#N/A</v>
      </c>
      <c r="I33" s="180">
        <f>IF(ROUND(VALUE(SUBSTITUTE(連結実質赤字比率に係る赤字・黒字の構成分析!I$37,"▲", "-")), 2) &gt;= 0, ABS(ROUND(VALUE(SUBSTITUTE(連結実質赤字比率に係る赤字・黒字の構成分析!I$37,"▲", "-")), 2)), NA())</f>
        <v>1.05</v>
      </c>
      <c r="J33" s="180" t="e">
        <f>IF(ROUND(VALUE(SUBSTITUTE(連結実質赤字比率に係る赤字・黒字の構成分析!J$37,"▲", "-")), 2) &lt; 0, ABS(ROUND(VALUE(SUBSTITUTE(連結実質赤字比率に係る赤字・黒字の構成分析!J$37,"▲", "-")), 2)), NA())</f>
        <v>#N/A</v>
      </c>
      <c r="K33" s="180">
        <f>IF(ROUND(VALUE(SUBSTITUTE(連結実質赤字比率に係る赤字・黒字の構成分析!J$37,"▲", "-")), 2) &gt;= 0, ABS(ROUND(VALUE(SUBSTITUTE(連結実質赤字比率に係る赤字・黒字の構成分析!J$37,"▲", "-")), 2)), NA())</f>
        <v>1.17</v>
      </c>
    </row>
    <row r="34" spans="1:16">
      <c r="A34" s="180" t="str">
        <f>IF(連結実質赤字比率に係る赤字・黒字の構成分析!C$36="",NA(),連結実質赤字比率に係る赤字・黒字の構成分析!C$36)</f>
        <v>国民健康保険事業特別会計</v>
      </c>
      <c r="B34" s="180" t="e">
        <f>IF(ROUND(VALUE(SUBSTITUTE(連結実質赤字比率に係る赤字・黒字の構成分析!F$36,"▲", "-")), 2) &lt; 0, ABS(ROUND(VALUE(SUBSTITUTE(連結実質赤字比率に係る赤字・黒字の構成分析!F$36,"▲", "-")), 2)), NA())</f>
        <v>#N/A</v>
      </c>
      <c r="C34" s="180">
        <f>IF(ROUND(VALUE(SUBSTITUTE(連結実質赤字比率に係る赤字・黒字の構成分析!F$36,"▲", "-")), 2) &gt;= 0, ABS(ROUND(VALUE(SUBSTITUTE(連結実質赤字比率に係る赤字・黒字の構成分析!F$36,"▲", "-")), 2)), NA())</f>
        <v>2.35</v>
      </c>
      <c r="D34" s="180" t="e">
        <f>IF(ROUND(VALUE(SUBSTITUTE(連結実質赤字比率に係る赤字・黒字の構成分析!G$36,"▲", "-")), 2) &lt; 0, ABS(ROUND(VALUE(SUBSTITUTE(連結実質赤字比率に係る赤字・黒字の構成分析!G$36,"▲", "-")), 2)), NA())</f>
        <v>#N/A</v>
      </c>
      <c r="E34" s="180">
        <f>IF(ROUND(VALUE(SUBSTITUTE(連結実質赤字比率に係る赤字・黒字の構成分析!G$36,"▲", "-")), 2) &gt;= 0, ABS(ROUND(VALUE(SUBSTITUTE(連結実質赤字比率に係る赤字・黒字の構成分析!G$36,"▲", "-")), 2)), NA())</f>
        <v>2.74</v>
      </c>
      <c r="F34" s="180" t="e">
        <f>IF(ROUND(VALUE(SUBSTITUTE(連結実質赤字比率に係る赤字・黒字の構成分析!H$36,"▲", "-")), 2) &lt; 0, ABS(ROUND(VALUE(SUBSTITUTE(連結実質赤字比率に係る赤字・黒字の構成分析!H$36,"▲", "-")), 2)), NA())</f>
        <v>#N/A</v>
      </c>
      <c r="G34" s="180">
        <f>IF(ROUND(VALUE(SUBSTITUTE(連結実質赤字比率に係る赤字・黒字の構成分析!H$36,"▲", "-")), 2) &gt;= 0, ABS(ROUND(VALUE(SUBSTITUTE(連結実質赤字比率に係る赤字・黒字の構成分析!H$36,"▲", "-")), 2)), NA())</f>
        <v>5.6</v>
      </c>
      <c r="H34" s="180" t="e">
        <f>IF(ROUND(VALUE(SUBSTITUTE(連結実質赤字比率に係る赤字・黒字の構成分析!I$36,"▲", "-")), 2) &lt; 0, ABS(ROUND(VALUE(SUBSTITUTE(連結実質赤字比率に係る赤字・黒字の構成分析!I$36,"▲", "-")), 2)), NA())</f>
        <v>#N/A</v>
      </c>
      <c r="I34" s="180">
        <f>IF(ROUND(VALUE(SUBSTITUTE(連結実質赤字比率に係る赤字・黒字の構成分析!I$36,"▲", "-")), 2) &gt;= 0, ABS(ROUND(VALUE(SUBSTITUTE(連結実質赤字比率に係る赤字・黒字の構成分析!I$36,"▲", "-")), 2)), NA())</f>
        <v>6.21</v>
      </c>
      <c r="J34" s="180" t="e">
        <f>IF(ROUND(VALUE(SUBSTITUTE(連結実質赤字比率に係る赤字・黒字の構成分析!J$36,"▲", "-")), 2) &lt; 0, ABS(ROUND(VALUE(SUBSTITUTE(連結実質赤字比率に係る赤字・黒字の構成分析!J$36,"▲", "-")), 2)), NA())</f>
        <v>#N/A</v>
      </c>
      <c r="K34" s="180">
        <f>IF(ROUND(VALUE(SUBSTITUTE(連結実質赤字比率に係る赤字・黒字の構成分析!J$36,"▲", "-")), 2) &gt;= 0, ABS(ROUND(VALUE(SUBSTITUTE(連結実質赤字比率に係る赤字・黒字の構成分析!J$36,"▲", "-")), 2)), NA())</f>
        <v>6.05</v>
      </c>
    </row>
    <row r="35" spans="1:16">
      <c r="A35" s="180" t="str">
        <f>IF(連結実質赤字比率に係る赤字・黒字の構成分析!C$35="",NA(),連結実質赤字比率に係る赤字・黒字の構成分析!C$35)</f>
        <v>一般会計</v>
      </c>
      <c r="B35" s="180" t="e">
        <f>IF(ROUND(VALUE(SUBSTITUTE(連結実質赤字比率に係る赤字・黒字の構成分析!F$35,"▲", "-")), 2) &lt; 0, ABS(ROUND(VALUE(SUBSTITUTE(連結実質赤字比率に係る赤字・黒字の構成分析!F$35,"▲", "-")), 2)), NA())</f>
        <v>#N/A</v>
      </c>
      <c r="C35" s="180">
        <f>IF(ROUND(VALUE(SUBSTITUTE(連結実質赤字比率に係る赤字・黒字の構成分析!F$35,"▲", "-")), 2) &gt;= 0, ABS(ROUND(VALUE(SUBSTITUTE(連結実質赤字比率に係る赤字・黒字の構成分析!F$35,"▲", "-")), 2)), NA())</f>
        <v>2.87</v>
      </c>
      <c r="D35" s="180" t="e">
        <f>IF(ROUND(VALUE(SUBSTITUTE(連結実質赤字比率に係る赤字・黒字の構成分析!G$35,"▲", "-")), 2) &lt; 0, ABS(ROUND(VALUE(SUBSTITUTE(連結実質赤字比率に係る赤字・黒字の構成分析!G$35,"▲", "-")), 2)), NA())</f>
        <v>#N/A</v>
      </c>
      <c r="E35" s="180">
        <f>IF(ROUND(VALUE(SUBSTITUTE(連結実質赤字比率に係る赤字・黒字の構成分析!G$35,"▲", "-")), 2) &gt;= 0, ABS(ROUND(VALUE(SUBSTITUTE(連結実質赤字比率に係る赤字・黒字の構成分析!G$35,"▲", "-")), 2)), NA())</f>
        <v>5.78</v>
      </c>
      <c r="F35" s="180" t="e">
        <f>IF(ROUND(VALUE(SUBSTITUTE(連結実質赤字比率に係る赤字・黒字の構成分析!H$35,"▲", "-")), 2) &lt; 0, ABS(ROUND(VALUE(SUBSTITUTE(連結実質赤字比率に係る赤字・黒字の構成分析!H$35,"▲", "-")), 2)), NA())</f>
        <v>#N/A</v>
      </c>
      <c r="G35" s="180">
        <f>IF(ROUND(VALUE(SUBSTITUTE(連結実質赤字比率に係る赤字・黒字の構成分析!H$35,"▲", "-")), 2) &gt;= 0, ABS(ROUND(VALUE(SUBSTITUTE(連結実質赤字比率に係る赤字・黒字の構成分析!H$35,"▲", "-")), 2)), NA())</f>
        <v>4.84</v>
      </c>
      <c r="H35" s="180" t="e">
        <f>IF(ROUND(VALUE(SUBSTITUTE(連結実質赤字比率に係る赤字・黒字の構成分析!I$35,"▲", "-")), 2) &lt; 0, ABS(ROUND(VALUE(SUBSTITUTE(連結実質赤字比率に係る赤字・黒字の構成分析!I$35,"▲", "-")), 2)), NA())</f>
        <v>#N/A</v>
      </c>
      <c r="I35" s="180">
        <f>IF(ROUND(VALUE(SUBSTITUTE(連結実質赤字比率に係る赤字・黒字の構成分析!I$35,"▲", "-")), 2) &gt;= 0, ABS(ROUND(VALUE(SUBSTITUTE(連結実質赤字比率に係る赤字・黒字の構成分析!I$35,"▲", "-")), 2)), NA())</f>
        <v>7.26</v>
      </c>
      <c r="J35" s="180" t="e">
        <f>IF(ROUND(VALUE(SUBSTITUTE(連結実質赤字比率に係る赤字・黒字の構成分析!J$35,"▲", "-")), 2) &lt; 0, ABS(ROUND(VALUE(SUBSTITUTE(連結実質赤字比率に係る赤字・黒字の構成分析!J$35,"▲", "-")), 2)), NA())</f>
        <v>#N/A</v>
      </c>
      <c r="K35" s="180">
        <f>IF(ROUND(VALUE(SUBSTITUTE(連結実質赤字比率に係る赤字・黒字の構成分析!J$35,"▲", "-")), 2) &gt;= 0, ABS(ROUND(VALUE(SUBSTITUTE(連結実質赤字比率に係る赤字・黒字の構成分析!J$35,"▲", "-")), 2)), NA())</f>
        <v>9.82</v>
      </c>
    </row>
    <row r="36" spans="1:16">
      <c r="A36" s="180" t="str">
        <f>IF(連結実質赤字比率に係る赤字・黒字の構成分析!C$34="",NA(),連結実質赤字比率に係る赤字・黒字の構成分析!C$34)</f>
        <v>水道事業会計</v>
      </c>
      <c r="B36" s="180" t="e">
        <f>IF(ROUND(VALUE(SUBSTITUTE(連結実質赤字比率に係る赤字・黒字の構成分析!F$34,"▲", "-")), 2) &lt; 0, ABS(ROUND(VALUE(SUBSTITUTE(連結実質赤字比率に係る赤字・黒字の構成分析!F$34,"▲", "-")), 2)), NA())</f>
        <v>#N/A</v>
      </c>
      <c r="C36" s="180">
        <f>IF(ROUND(VALUE(SUBSTITUTE(連結実質赤字比率に係る赤字・黒字の構成分析!F$34,"▲", "-")), 2) &gt;= 0, ABS(ROUND(VALUE(SUBSTITUTE(連結実質赤字比率に係る赤字・黒字の構成分析!F$34,"▲", "-")), 2)), NA())</f>
        <v>12.54</v>
      </c>
      <c r="D36" s="180" t="e">
        <f>IF(ROUND(VALUE(SUBSTITUTE(連結実質赤字比率に係る赤字・黒字の構成分析!G$34,"▲", "-")), 2) &lt; 0, ABS(ROUND(VALUE(SUBSTITUTE(連結実質赤字比率に係る赤字・黒字の構成分析!G$34,"▲", "-")), 2)), NA())</f>
        <v>#N/A</v>
      </c>
      <c r="E36" s="180">
        <f>IF(ROUND(VALUE(SUBSTITUTE(連結実質赤字比率に係る赤字・黒字の構成分析!G$34,"▲", "-")), 2) &gt;= 0, ABS(ROUND(VALUE(SUBSTITUTE(連結実質赤字比率に係る赤字・黒字の構成分析!G$34,"▲", "-")), 2)), NA())</f>
        <v>11.66</v>
      </c>
      <c r="F36" s="180" t="e">
        <f>IF(ROUND(VALUE(SUBSTITUTE(連結実質赤字比率に係る赤字・黒字の構成分析!H$34,"▲", "-")), 2) &lt; 0, ABS(ROUND(VALUE(SUBSTITUTE(連結実質赤字比率に係る赤字・黒字の構成分析!H$34,"▲", "-")), 2)), NA())</f>
        <v>#N/A</v>
      </c>
      <c r="G36" s="180">
        <f>IF(ROUND(VALUE(SUBSTITUTE(連結実質赤字比率に係る赤字・黒字の構成分析!H$34,"▲", "-")), 2) &gt;= 0, ABS(ROUND(VALUE(SUBSTITUTE(連結実質赤字比率に係る赤字・黒字の構成分析!H$34,"▲", "-")), 2)), NA())</f>
        <v>10.97</v>
      </c>
      <c r="H36" s="180" t="e">
        <f>IF(ROUND(VALUE(SUBSTITUTE(連結実質赤字比率に係る赤字・黒字の構成分析!I$34,"▲", "-")), 2) &lt; 0, ABS(ROUND(VALUE(SUBSTITUTE(連結実質赤字比率に係る赤字・黒字の構成分析!I$34,"▲", "-")), 2)), NA())</f>
        <v>#N/A</v>
      </c>
      <c r="I36" s="180">
        <f>IF(ROUND(VALUE(SUBSTITUTE(連結実質赤字比率に係る赤字・黒字の構成分析!I$34,"▲", "-")), 2) &gt;= 0, ABS(ROUND(VALUE(SUBSTITUTE(連結実質赤字比率に係る赤字・黒字の構成分析!I$34,"▲", "-")), 2)), NA())</f>
        <v>10.15</v>
      </c>
      <c r="J36" s="180" t="e">
        <f>IF(ROUND(VALUE(SUBSTITUTE(連結実質赤字比率に係る赤字・黒字の構成分析!J$34,"▲", "-")), 2) &lt; 0, ABS(ROUND(VALUE(SUBSTITUTE(連結実質赤字比率に係る赤字・黒字の構成分析!J$34,"▲", "-")), 2)), NA())</f>
        <v>#N/A</v>
      </c>
      <c r="K36" s="180">
        <f>IF(ROUND(VALUE(SUBSTITUTE(連結実質赤字比率に係る赤字・黒字の構成分析!J$34,"▲", "-")), 2) &gt;= 0, ABS(ROUND(VALUE(SUBSTITUTE(連結実質赤字比率に係る赤字・黒字の構成分析!J$34,"▲", "-")), 2)), NA())</f>
        <v>10.18</v>
      </c>
    </row>
    <row r="39" spans="1:16">
      <c r="A39" s="149" t="s">
        <v>60</v>
      </c>
    </row>
    <row r="40" spans="1:16">
      <c r="A40" s="181"/>
      <c r="B40" s="181" t="str">
        <f>'実質公債費比率（分子）の構造'!K$44</f>
        <v>H26</v>
      </c>
      <c r="C40" s="181"/>
      <c r="D40" s="181"/>
      <c r="E40" s="181" t="str">
        <f>'実質公債費比率（分子）の構造'!L$44</f>
        <v>H27</v>
      </c>
      <c r="F40" s="181"/>
      <c r="G40" s="181"/>
      <c r="H40" s="181" t="str">
        <f>'実質公債費比率（分子）の構造'!M$44</f>
        <v>H28</v>
      </c>
      <c r="I40" s="181"/>
      <c r="J40" s="181"/>
      <c r="K40" s="181" t="str">
        <f>'実質公債費比率（分子）の構造'!N$44</f>
        <v>H29</v>
      </c>
      <c r="L40" s="181"/>
      <c r="M40" s="181"/>
      <c r="N40" s="181" t="str">
        <f>'実質公債費比率（分子）の構造'!O$44</f>
        <v>H30</v>
      </c>
      <c r="O40" s="181"/>
      <c r="P40" s="181"/>
    </row>
    <row r="41" spans="1:16">
      <c r="A41" s="181"/>
      <c r="B41" s="181" t="s">
        <v>61</v>
      </c>
      <c r="C41" s="181"/>
      <c r="D41" s="181" t="s">
        <v>62</v>
      </c>
      <c r="E41" s="181" t="s">
        <v>61</v>
      </c>
      <c r="F41" s="181"/>
      <c r="G41" s="181" t="s">
        <v>62</v>
      </c>
      <c r="H41" s="181" t="s">
        <v>61</v>
      </c>
      <c r="I41" s="181"/>
      <c r="J41" s="181" t="s">
        <v>62</v>
      </c>
      <c r="K41" s="181" t="s">
        <v>61</v>
      </c>
      <c r="L41" s="181"/>
      <c r="M41" s="181" t="s">
        <v>62</v>
      </c>
      <c r="N41" s="181" t="s">
        <v>61</v>
      </c>
      <c r="O41" s="181"/>
      <c r="P41" s="181" t="s">
        <v>62</v>
      </c>
    </row>
    <row r="42" spans="1:16">
      <c r="A42" s="181" t="s">
        <v>63</v>
      </c>
      <c r="B42" s="181"/>
      <c r="C42" s="181"/>
      <c r="D42" s="181">
        <f>'実質公債費比率（分子）の構造'!K$52</f>
        <v>1756</v>
      </c>
      <c r="E42" s="181"/>
      <c r="F42" s="181"/>
      <c r="G42" s="181">
        <f>'実質公債費比率（分子）の構造'!L$52</f>
        <v>1685</v>
      </c>
      <c r="H42" s="181"/>
      <c r="I42" s="181"/>
      <c r="J42" s="181">
        <f>'実質公債費比率（分子）の構造'!M$52</f>
        <v>1632</v>
      </c>
      <c r="K42" s="181"/>
      <c r="L42" s="181"/>
      <c r="M42" s="181">
        <f>'実質公債費比率（分子）の構造'!N$52</f>
        <v>1542</v>
      </c>
      <c r="N42" s="181"/>
      <c r="O42" s="181"/>
      <c r="P42" s="181">
        <f>'実質公債費比率（分子）の構造'!O$52</f>
        <v>1480</v>
      </c>
    </row>
    <row r="43" spans="1:16">
      <c r="A43" s="181" t="s">
        <v>64</v>
      </c>
      <c r="B43" s="181" t="str">
        <f>'実質公債費比率（分子）の構造'!K$51</f>
        <v>-</v>
      </c>
      <c r="C43" s="181"/>
      <c r="D43" s="181"/>
      <c r="E43" s="181" t="str">
        <f>'実質公債費比率（分子）の構造'!L$51</f>
        <v>-</v>
      </c>
      <c r="F43" s="181"/>
      <c r="G43" s="181"/>
      <c r="H43" s="181" t="str">
        <f>'実質公債費比率（分子）の構造'!M$51</f>
        <v>-</v>
      </c>
      <c r="I43" s="181"/>
      <c r="J43" s="181"/>
      <c r="K43" s="181" t="str">
        <f>'実質公債費比率（分子）の構造'!N$51</f>
        <v>-</v>
      </c>
      <c r="L43" s="181"/>
      <c r="M43" s="181"/>
      <c r="N43" s="181" t="str">
        <f>'実質公債費比率（分子）の構造'!O$51</f>
        <v>-</v>
      </c>
      <c r="O43" s="181"/>
      <c r="P43" s="181"/>
    </row>
    <row r="44" spans="1:16">
      <c r="A44" s="181" t="s">
        <v>65</v>
      </c>
      <c r="B44" s="181">
        <f>'実質公債費比率（分子）の構造'!K$50</f>
        <v>304</v>
      </c>
      <c r="C44" s="181"/>
      <c r="D44" s="181"/>
      <c r="E44" s="181">
        <f>'実質公債費比率（分子）の構造'!L$50</f>
        <v>303</v>
      </c>
      <c r="F44" s="181"/>
      <c r="G44" s="181"/>
      <c r="H44" s="181">
        <f>'実質公債費比率（分子）の構造'!M$50</f>
        <v>302</v>
      </c>
      <c r="I44" s="181"/>
      <c r="J44" s="181"/>
      <c r="K44" s="181">
        <f>'実質公債費比率（分子）の構造'!N$50</f>
        <v>259</v>
      </c>
      <c r="L44" s="181"/>
      <c r="M44" s="181"/>
      <c r="N44" s="181">
        <f>'実質公債費比率（分子）の構造'!O$50</f>
        <v>53</v>
      </c>
      <c r="O44" s="181"/>
      <c r="P44" s="181"/>
    </row>
    <row r="45" spans="1:16">
      <c r="A45" s="181" t="s">
        <v>66</v>
      </c>
      <c r="B45" s="181">
        <f>'実質公債費比率（分子）の構造'!K$49</f>
        <v>209</v>
      </c>
      <c r="C45" s="181"/>
      <c r="D45" s="181"/>
      <c r="E45" s="181">
        <f>'実質公債費比率（分子）の構造'!L$49</f>
        <v>293</v>
      </c>
      <c r="F45" s="181"/>
      <c r="G45" s="181"/>
      <c r="H45" s="181">
        <f>'実質公債費比率（分子）の構造'!M$49</f>
        <v>294</v>
      </c>
      <c r="I45" s="181"/>
      <c r="J45" s="181"/>
      <c r="K45" s="181">
        <f>'実質公債費比率（分子）の構造'!N$49</f>
        <v>196</v>
      </c>
      <c r="L45" s="181"/>
      <c r="M45" s="181"/>
      <c r="N45" s="181">
        <f>'実質公債費比率（分子）の構造'!O$49</f>
        <v>112</v>
      </c>
      <c r="O45" s="181"/>
      <c r="P45" s="181"/>
    </row>
    <row r="46" spans="1:16">
      <c r="A46" s="181" t="s">
        <v>67</v>
      </c>
      <c r="B46" s="181">
        <f>'実質公債費比率（分子）の構造'!K$48</f>
        <v>433</v>
      </c>
      <c r="C46" s="181"/>
      <c r="D46" s="181"/>
      <c r="E46" s="181">
        <f>'実質公債費比率（分子）の構造'!L$48</f>
        <v>395</v>
      </c>
      <c r="F46" s="181"/>
      <c r="G46" s="181"/>
      <c r="H46" s="181">
        <f>'実質公債費比率（分子）の構造'!M$48</f>
        <v>383</v>
      </c>
      <c r="I46" s="181"/>
      <c r="J46" s="181"/>
      <c r="K46" s="181">
        <f>'実質公債費比率（分子）の構造'!N$48</f>
        <v>475</v>
      </c>
      <c r="L46" s="181"/>
      <c r="M46" s="181"/>
      <c r="N46" s="181">
        <f>'実質公債費比率（分子）の構造'!O$48</f>
        <v>439</v>
      </c>
      <c r="O46" s="181"/>
      <c r="P46" s="181"/>
    </row>
    <row r="47" spans="1:16">
      <c r="A47" s="181" t="s">
        <v>68</v>
      </c>
      <c r="B47" s="181" t="str">
        <f>'実質公債費比率（分子）の構造'!K$47</f>
        <v>-</v>
      </c>
      <c r="C47" s="181"/>
      <c r="D47" s="181"/>
      <c r="E47" s="181" t="str">
        <f>'実質公債費比率（分子）の構造'!L$47</f>
        <v>-</v>
      </c>
      <c r="F47" s="181"/>
      <c r="G47" s="181"/>
      <c r="H47" s="181" t="str">
        <f>'実質公債費比率（分子）の構造'!M$47</f>
        <v>-</v>
      </c>
      <c r="I47" s="181"/>
      <c r="J47" s="181"/>
      <c r="K47" s="181" t="str">
        <f>'実質公債費比率（分子）の構造'!N$47</f>
        <v>-</v>
      </c>
      <c r="L47" s="181"/>
      <c r="M47" s="181"/>
      <c r="N47" s="181" t="str">
        <f>'実質公債費比率（分子）の構造'!O$47</f>
        <v>-</v>
      </c>
      <c r="O47" s="181"/>
      <c r="P47" s="181"/>
    </row>
    <row r="48" spans="1:16">
      <c r="A48" s="181" t="s">
        <v>69</v>
      </c>
      <c r="B48" s="181" t="str">
        <f>'実質公債費比率（分子）の構造'!K$46</f>
        <v>-</v>
      </c>
      <c r="C48" s="181"/>
      <c r="D48" s="181"/>
      <c r="E48" s="181" t="str">
        <f>'実質公債費比率（分子）の構造'!L$46</f>
        <v>-</v>
      </c>
      <c r="F48" s="181"/>
      <c r="G48" s="181"/>
      <c r="H48" s="181" t="str">
        <f>'実質公債費比率（分子）の構造'!M$46</f>
        <v>-</v>
      </c>
      <c r="I48" s="181"/>
      <c r="J48" s="181"/>
      <c r="K48" s="181" t="str">
        <f>'実質公債費比率（分子）の構造'!N$46</f>
        <v>-</v>
      </c>
      <c r="L48" s="181"/>
      <c r="M48" s="181"/>
      <c r="N48" s="181" t="str">
        <f>'実質公債費比率（分子）の構造'!O$46</f>
        <v>-</v>
      </c>
      <c r="O48" s="181"/>
      <c r="P48" s="181"/>
    </row>
    <row r="49" spans="1:16">
      <c r="A49" s="181" t="s">
        <v>70</v>
      </c>
      <c r="B49" s="181">
        <f>'実質公債費比率（分子）の構造'!K$45</f>
        <v>1576</v>
      </c>
      <c r="C49" s="181"/>
      <c r="D49" s="181"/>
      <c r="E49" s="181">
        <f>'実質公債費比率（分子）の構造'!L$45</f>
        <v>1412</v>
      </c>
      <c r="F49" s="181"/>
      <c r="G49" s="181"/>
      <c r="H49" s="181">
        <f>'実質公債費比率（分子）の構造'!M$45</f>
        <v>1398</v>
      </c>
      <c r="I49" s="181"/>
      <c r="J49" s="181"/>
      <c r="K49" s="181">
        <f>'実質公債費比率（分子）の構造'!N$45</f>
        <v>1384</v>
      </c>
      <c r="L49" s="181"/>
      <c r="M49" s="181"/>
      <c r="N49" s="181">
        <f>'実質公債費比率（分子）の構造'!O$45</f>
        <v>1441</v>
      </c>
      <c r="O49" s="181"/>
      <c r="P49" s="181"/>
    </row>
    <row r="50" spans="1:16">
      <c r="A50" s="181" t="s">
        <v>71</v>
      </c>
      <c r="B50" s="181" t="e">
        <f>NA()</f>
        <v>#N/A</v>
      </c>
      <c r="C50" s="181">
        <f>IF(ISNUMBER('実質公債費比率（分子）の構造'!K$53),'実質公債費比率（分子）の構造'!K$53,NA())</f>
        <v>766</v>
      </c>
      <c r="D50" s="181" t="e">
        <f>NA()</f>
        <v>#N/A</v>
      </c>
      <c r="E50" s="181" t="e">
        <f>NA()</f>
        <v>#N/A</v>
      </c>
      <c r="F50" s="181">
        <f>IF(ISNUMBER('実質公債費比率（分子）の構造'!L$53),'実質公債費比率（分子）の構造'!L$53,NA())</f>
        <v>718</v>
      </c>
      <c r="G50" s="181" t="e">
        <f>NA()</f>
        <v>#N/A</v>
      </c>
      <c r="H50" s="181" t="e">
        <f>NA()</f>
        <v>#N/A</v>
      </c>
      <c r="I50" s="181">
        <f>IF(ISNUMBER('実質公債費比率（分子）の構造'!M$53),'実質公債費比率（分子）の構造'!M$53,NA())</f>
        <v>745</v>
      </c>
      <c r="J50" s="181" t="e">
        <f>NA()</f>
        <v>#N/A</v>
      </c>
      <c r="K50" s="181" t="e">
        <f>NA()</f>
        <v>#N/A</v>
      </c>
      <c r="L50" s="181">
        <f>IF(ISNUMBER('実質公債費比率（分子）の構造'!N$53),'実質公債費比率（分子）の構造'!N$53,NA())</f>
        <v>772</v>
      </c>
      <c r="M50" s="181" t="e">
        <f>NA()</f>
        <v>#N/A</v>
      </c>
      <c r="N50" s="181" t="e">
        <f>NA()</f>
        <v>#N/A</v>
      </c>
      <c r="O50" s="181">
        <f>IF(ISNUMBER('実質公債費比率（分子）の構造'!O$53),'実質公債費比率（分子）の構造'!O$53,NA())</f>
        <v>565</v>
      </c>
      <c r="P50" s="181" t="e">
        <f>NA()</f>
        <v>#N/A</v>
      </c>
    </row>
    <row r="53" spans="1:16">
      <c r="A53" s="149" t="s">
        <v>72</v>
      </c>
    </row>
    <row r="54" spans="1:16">
      <c r="A54" s="180"/>
      <c r="B54" s="180" t="str">
        <f>'将来負担比率（分子）の構造'!I$40</f>
        <v>H26</v>
      </c>
      <c r="C54" s="180"/>
      <c r="D54" s="180"/>
      <c r="E54" s="180" t="str">
        <f>'将来負担比率（分子）の構造'!J$40</f>
        <v>H27</v>
      </c>
      <c r="F54" s="180"/>
      <c r="G54" s="180"/>
      <c r="H54" s="180" t="str">
        <f>'将来負担比率（分子）の構造'!K$40</f>
        <v>H28</v>
      </c>
      <c r="I54" s="180"/>
      <c r="J54" s="180"/>
      <c r="K54" s="180" t="str">
        <f>'将来負担比率（分子）の構造'!L$40</f>
        <v>H29</v>
      </c>
      <c r="L54" s="180"/>
      <c r="M54" s="180"/>
      <c r="N54" s="180" t="str">
        <f>'将来負担比率（分子）の構造'!M$40</f>
        <v>H30</v>
      </c>
      <c r="O54" s="180"/>
      <c r="P54" s="180"/>
    </row>
    <row r="55" spans="1:16">
      <c r="A55" s="180"/>
      <c r="B55" s="180" t="s">
        <v>73</v>
      </c>
      <c r="C55" s="180"/>
      <c r="D55" s="180" t="s">
        <v>74</v>
      </c>
      <c r="E55" s="180" t="s">
        <v>73</v>
      </c>
      <c r="F55" s="180"/>
      <c r="G55" s="180" t="s">
        <v>74</v>
      </c>
      <c r="H55" s="180" t="s">
        <v>73</v>
      </c>
      <c r="I55" s="180"/>
      <c r="J55" s="180" t="s">
        <v>74</v>
      </c>
      <c r="K55" s="180" t="s">
        <v>73</v>
      </c>
      <c r="L55" s="180"/>
      <c r="M55" s="180" t="s">
        <v>74</v>
      </c>
      <c r="N55" s="180" t="s">
        <v>73</v>
      </c>
      <c r="O55" s="180"/>
      <c r="P55" s="180" t="s">
        <v>74</v>
      </c>
    </row>
    <row r="56" spans="1:16">
      <c r="A56" s="180" t="s">
        <v>43</v>
      </c>
      <c r="B56" s="180"/>
      <c r="C56" s="180"/>
      <c r="D56" s="180">
        <f>'将来負担比率（分子）の構造'!I$52</f>
        <v>14770</v>
      </c>
      <c r="E56" s="180"/>
      <c r="F56" s="180"/>
      <c r="G56" s="180">
        <f>'将来負担比率（分子）の構造'!J$52</f>
        <v>14563</v>
      </c>
      <c r="H56" s="180"/>
      <c r="I56" s="180"/>
      <c r="J56" s="180">
        <f>'将来負担比率（分子）の構造'!K$52</f>
        <v>14415</v>
      </c>
      <c r="K56" s="180"/>
      <c r="L56" s="180"/>
      <c r="M56" s="180">
        <f>'将来負担比率（分子）の構造'!L$52</f>
        <v>13944</v>
      </c>
      <c r="N56" s="180"/>
      <c r="O56" s="180"/>
      <c r="P56" s="180">
        <f>'将来負担比率（分子）の構造'!M$52</f>
        <v>14045</v>
      </c>
    </row>
    <row r="57" spans="1:16">
      <c r="A57" s="180" t="s">
        <v>42</v>
      </c>
      <c r="B57" s="180"/>
      <c r="C57" s="180"/>
      <c r="D57" s="180">
        <f>'将来負担比率（分子）の構造'!I$51</f>
        <v>2541</v>
      </c>
      <c r="E57" s="180"/>
      <c r="F57" s="180"/>
      <c r="G57" s="180">
        <f>'将来負担比率（分子）の構造'!J$51</f>
        <v>2769</v>
      </c>
      <c r="H57" s="180"/>
      <c r="I57" s="180"/>
      <c r="J57" s="180">
        <f>'将来負担比率（分子）の構造'!K$51</f>
        <v>2724</v>
      </c>
      <c r="K57" s="180"/>
      <c r="L57" s="180"/>
      <c r="M57" s="180">
        <f>'将来負担比率（分子）の構造'!L$51</f>
        <v>2697</v>
      </c>
      <c r="N57" s="180"/>
      <c r="O57" s="180"/>
      <c r="P57" s="180">
        <f>'将来負担比率（分子）の構造'!M$51</f>
        <v>2720</v>
      </c>
    </row>
    <row r="58" spans="1:16">
      <c r="A58" s="180" t="s">
        <v>41</v>
      </c>
      <c r="B58" s="180"/>
      <c r="C58" s="180"/>
      <c r="D58" s="180">
        <f>'将来負担比率（分子）の構造'!I$50</f>
        <v>2642</v>
      </c>
      <c r="E58" s="180"/>
      <c r="F58" s="180"/>
      <c r="G58" s="180">
        <f>'将来負担比率（分子）の構造'!J$50</f>
        <v>3157</v>
      </c>
      <c r="H58" s="180"/>
      <c r="I58" s="180"/>
      <c r="J58" s="180">
        <f>'将来負担比率（分子）の構造'!K$50</f>
        <v>3841</v>
      </c>
      <c r="K58" s="180"/>
      <c r="L58" s="180"/>
      <c r="M58" s="180">
        <f>'将来負担比率（分子）の構造'!L$50</f>
        <v>3896</v>
      </c>
      <c r="N58" s="180"/>
      <c r="O58" s="180"/>
      <c r="P58" s="180">
        <f>'将来負担比率（分子）の構造'!M$50</f>
        <v>4358</v>
      </c>
    </row>
    <row r="59" spans="1:16">
      <c r="A59" s="180" t="s">
        <v>39</v>
      </c>
      <c r="B59" s="180" t="str">
        <f>'将来負担比率（分子）の構造'!I$49</f>
        <v>-</v>
      </c>
      <c r="C59" s="180"/>
      <c r="D59" s="180"/>
      <c r="E59" s="180" t="str">
        <f>'将来負担比率（分子）の構造'!J$49</f>
        <v>-</v>
      </c>
      <c r="F59" s="180"/>
      <c r="G59" s="180"/>
      <c r="H59" s="180" t="str">
        <f>'将来負担比率（分子）の構造'!K$49</f>
        <v>-</v>
      </c>
      <c r="I59" s="180"/>
      <c r="J59" s="180"/>
      <c r="K59" s="180" t="str">
        <f>'将来負担比率（分子）の構造'!L$49</f>
        <v>-</v>
      </c>
      <c r="L59" s="180"/>
      <c r="M59" s="180"/>
      <c r="N59" s="180" t="str">
        <f>'将来負担比率（分子）の構造'!M$49</f>
        <v>-</v>
      </c>
      <c r="O59" s="180"/>
      <c r="P59" s="180"/>
    </row>
    <row r="60" spans="1:16">
      <c r="A60" s="180" t="s">
        <v>38</v>
      </c>
      <c r="B60" s="180" t="str">
        <f>'将来負担比率（分子）の構造'!I$48</f>
        <v>-</v>
      </c>
      <c r="C60" s="180"/>
      <c r="D60" s="180"/>
      <c r="E60" s="180" t="str">
        <f>'将来負担比率（分子）の構造'!J$48</f>
        <v>-</v>
      </c>
      <c r="F60" s="180"/>
      <c r="G60" s="180"/>
      <c r="H60" s="180" t="str">
        <f>'将来負担比率（分子）の構造'!K$48</f>
        <v>-</v>
      </c>
      <c r="I60" s="180"/>
      <c r="J60" s="180"/>
      <c r="K60" s="180" t="str">
        <f>'将来負担比率（分子）の構造'!L$48</f>
        <v>-</v>
      </c>
      <c r="L60" s="180"/>
      <c r="M60" s="180"/>
      <c r="N60" s="180" t="str">
        <f>'将来負担比率（分子）の構造'!M$48</f>
        <v>-</v>
      </c>
      <c r="O60" s="180"/>
      <c r="P60" s="180"/>
    </row>
    <row r="61" spans="1:16">
      <c r="A61" s="180" t="s">
        <v>36</v>
      </c>
      <c r="B61" s="180" t="str">
        <f>'将来負担比率（分子）の構造'!I$46</f>
        <v>-</v>
      </c>
      <c r="C61" s="180"/>
      <c r="D61" s="180"/>
      <c r="E61" s="180" t="str">
        <f>'将来負担比率（分子）の構造'!J$46</f>
        <v>-</v>
      </c>
      <c r="F61" s="180"/>
      <c r="G61" s="180"/>
      <c r="H61" s="180" t="str">
        <f>'将来負担比率（分子）の構造'!K$46</f>
        <v>-</v>
      </c>
      <c r="I61" s="180"/>
      <c r="J61" s="180"/>
      <c r="K61" s="180" t="str">
        <f>'将来負担比率（分子）の構造'!L$46</f>
        <v>-</v>
      </c>
      <c r="L61" s="180"/>
      <c r="M61" s="180"/>
      <c r="N61" s="180" t="str">
        <f>'将来負担比率（分子）の構造'!M$46</f>
        <v>-</v>
      </c>
      <c r="O61" s="180"/>
      <c r="P61" s="180"/>
    </row>
    <row r="62" spans="1:16">
      <c r="A62" s="180" t="s">
        <v>35</v>
      </c>
      <c r="B62" s="180">
        <f>'将来負担比率（分子）の構造'!I$45</f>
        <v>2765</v>
      </c>
      <c r="C62" s="180"/>
      <c r="D62" s="180"/>
      <c r="E62" s="180">
        <f>'将来負担比率（分子）の構造'!J$45</f>
        <v>2576</v>
      </c>
      <c r="F62" s="180"/>
      <c r="G62" s="180"/>
      <c r="H62" s="180">
        <f>'将来負担比率（分子）の構造'!K$45</f>
        <v>2487</v>
      </c>
      <c r="I62" s="180"/>
      <c r="J62" s="180"/>
      <c r="K62" s="180">
        <f>'将来負担比率（分子）の構造'!L$45</f>
        <v>2434</v>
      </c>
      <c r="L62" s="180"/>
      <c r="M62" s="180"/>
      <c r="N62" s="180">
        <f>'将来負担比率（分子）の構造'!M$45</f>
        <v>2348</v>
      </c>
      <c r="O62" s="180"/>
      <c r="P62" s="180"/>
    </row>
    <row r="63" spans="1:16">
      <c r="A63" s="180" t="s">
        <v>34</v>
      </c>
      <c r="B63" s="180">
        <f>'将来負担比率（分子）の構造'!I$44</f>
        <v>1257</v>
      </c>
      <c r="C63" s="180"/>
      <c r="D63" s="180"/>
      <c r="E63" s="180">
        <f>'将来負担比率（分子）の構造'!J$44</f>
        <v>1090</v>
      </c>
      <c r="F63" s="180"/>
      <c r="G63" s="180"/>
      <c r="H63" s="180">
        <f>'将来負担比率（分子）の構造'!K$44</f>
        <v>966</v>
      </c>
      <c r="I63" s="180"/>
      <c r="J63" s="180"/>
      <c r="K63" s="180">
        <f>'将来負担比率（分子）の構造'!L$44</f>
        <v>877</v>
      </c>
      <c r="L63" s="180"/>
      <c r="M63" s="180"/>
      <c r="N63" s="180">
        <f>'将来負担比率（分子）の構造'!M$44</f>
        <v>1043</v>
      </c>
      <c r="O63" s="180"/>
      <c r="P63" s="180"/>
    </row>
    <row r="64" spans="1:16">
      <c r="A64" s="180" t="s">
        <v>33</v>
      </c>
      <c r="B64" s="180">
        <f>'将来負担比率（分子）の構造'!I$43</f>
        <v>6467</v>
      </c>
      <c r="C64" s="180"/>
      <c r="D64" s="180"/>
      <c r="E64" s="180">
        <f>'将来負担比率（分子）の構造'!J$43</f>
        <v>5850</v>
      </c>
      <c r="F64" s="180"/>
      <c r="G64" s="180"/>
      <c r="H64" s="180">
        <f>'将来負担比率（分子）の構造'!K$43</f>
        <v>5309</v>
      </c>
      <c r="I64" s="180"/>
      <c r="J64" s="180"/>
      <c r="K64" s="180">
        <f>'将来負担比率（分子）の構造'!L$43</f>
        <v>5354</v>
      </c>
      <c r="L64" s="180"/>
      <c r="M64" s="180"/>
      <c r="N64" s="180">
        <f>'将来負担比率（分子）の構造'!M$43</f>
        <v>5379</v>
      </c>
      <c r="O64" s="180"/>
      <c r="P64" s="180"/>
    </row>
    <row r="65" spans="1:16">
      <c r="A65" s="180" t="s">
        <v>32</v>
      </c>
      <c r="B65" s="180">
        <f>'将来負担比率（分子）の構造'!I$42</f>
        <v>1037</v>
      </c>
      <c r="C65" s="180"/>
      <c r="D65" s="180"/>
      <c r="E65" s="180">
        <f>'将来負担比率（分子）の構造'!J$42</f>
        <v>802</v>
      </c>
      <c r="F65" s="180"/>
      <c r="G65" s="180"/>
      <c r="H65" s="180">
        <f>'将来負担比率（分子）の構造'!K$42</f>
        <v>456</v>
      </c>
      <c r="I65" s="180"/>
      <c r="J65" s="180"/>
      <c r="K65" s="180">
        <f>'将来負担比率（分子）の構造'!L$42</f>
        <v>259</v>
      </c>
      <c r="L65" s="180"/>
      <c r="M65" s="180"/>
      <c r="N65" s="180">
        <f>'将来負担比率（分子）の構造'!M$42</f>
        <v>207</v>
      </c>
      <c r="O65" s="180"/>
      <c r="P65" s="180"/>
    </row>
    <row r="66" spans="1:16">
      <c r="A66" s="180" t="s">
        <v>31</v>
      </c>
      <c r="B66" s="180">
        <f>'将来負担比率（分子）の構造'!I$41</f>
        <v>14397</v>
      </c>
      <c r="C66" s="180"/>
      <c r="D66" s="180"/>
      <c r="E66" s="180">
        <f>'将来負担比率（分子）の構造'!J$41</f>
        <v>14883</v>
      </c>
      <c r="F66" s="180"/>
      <c r="G66" s="180"/>
      <c r="H66" s="180">
        <f>'将来負担比率（分子）の構造'!K$41</f>
        <v>14887</v>
      </c>
      <c r="I66" s="180"/>
      <c r="J66" s="180"/>
      <c r="K66" s="180">
        <f>'将来負担比率（分子）の構造'!L$41</f>
        <v>14701</v>
      </c>
      <c r="L66" s="180"/>
      <c r="M66" s="180"/>
      <c r="N66" s="180">
        <f>'将来負担比率（分子）の構造'!M$41</f>
        <v>14359</v>
      </c>
      <c r="O66" s="180"/>
      <c r="P66" s="180"/>
    </row>
    <row r="67" spans="1:16">
      <c r="A67" s="180" t="s">
        <v>75</v>
      </c>
      <c r="B67" s="180" t="e">
        <f>NA()</f>
        <v>#N/A</v>
      </c>
      <c r="C67" s="180">
        <f>IF(ISNUMBER('将来負担比率（分子）の構造'!I$53), IF('将来負担比率（分子）の構造'!I$53 &lt; 0, 0, '将来負担比率（分子）の構造'!I$53), NA())</f>
        <v>5969</v>
      </c>
      <c r="D67" s="180" t="e">
        <f>NA()</f>
        <v>#N/A</v>
      </c>
      <c r="E67" s="180" t="e">
        <f>NA()</f>
        <v>#N/A</v>
      </c>
      <c r="F67" s="180">
        <f>IF(ISNUMBER('将来負担比率（分子）の構造'!J$53), IF('将来負担比率（分子）の構造'!J$53 &lt; 0, 0, '将来負担比率（分子）の構造'!J$53), NA())</f>
        <v>4713</v>
      </c>
      <c r="G67" s="180" t="e">
        <f>NA()</f>
        <v>#N/A</v>
      </c>
      <c r="H67" s="180" t="e">
        <f>NA()</f>
        <v>#N/A</v>
      </c>
      <c r="I67" s="180">
        <f>IF(ISNUMBER('将来負担比率（分子）の構造'!K$53), IF('将来負担比率（分子）の構造'!K$53 &lt; 0, 0, '将来負担比率（分子）の構造'!K$53), NA())</f>
        <v>3125</v>
      </c>
      <c r="J67" s="180" t="e">
        <f>NA()</f>
        <v>#N/A</v>
      </c>
      <c r="K67" s="180" t="e">
        <f>NA()</f>
        <v>#N/A</v>
      </c>
      <c r="L67" s="180">
        <f>IF(ISNUMBER('将来負担比率（分子）の構造'!L$53), IF('将来負担比率（分子）の構造'!L$53 &lt; 0, 0, '将来負担比率（分子）の構造'!L$53), NA())</f>
        <v>3088</v>
      </c>
      <c r="M67" s="180" t="e">
        <f>NA()</f>
        <v>#N/A</v>
      </c>
      <c r="N67" s="180" t="e">
        <f>NA()</f>
        <v>#N/A</v>
      </c>
      <c r="O67" s="180">
        <f>IF(ISNUMBER('将来負担比率（分子）の構造'!M$53), IF('将来負担比率（分子）の構造'!M$53 &lt; 0, 0, '将来負担比率（分子）の構造'!M$53), NA())</f>
        <v>2213</v>
      </c>
      <c r="P67" s="180" t="e">
        <f>NA()</f>
        <v>#N/A</v>
      </c>
    </row>
    <row r="70" spans="1:16">
      <c r="A70" s="182" t="s">
        <v>76</v>
      </c>
      <c r="B70" s="182"/>
      <c r="C70" s="182"/>
      <c r="D70" s="182"/>
      <c r="E70" s="182"/>
      <c r="F70" s="182"/>
    </row>
    <row r="71" spans="1:16">
      <c r="A71" s="183"/>
      <c r="B71" s="183" t="str">
        <f>基金残高に係る経年分析!F54</f>
        <v>H28</v>
      </c>
      <c r="C71" s="183" t="str">
        <f>基金残高に係る経年分析!G54</f>
        <v>H29</v>
      </c>
      <c r="D71" s="183" t="str">
        <f>基金残高に係る経年分析!H54</f>
        <v>H30</v>
      </c>
    </row>
    <row r="72" spans="1:16">
      <c r="A72" s="183" t="s">
        <v>77</v>
      </c>
      <c r="B72" s="184">
        <f>基金残高に係る経年分析!F55</f>
        <v>2119</v>
      </c>
      <c r="C72" s="184">
        <f>基金残高に係る経年分析!G55</f>
        <v>2067</v>
      </c>
      <c r="D72" s="184">
        <f>基金残高に係る経年分析!H55</f>
        <v>2103</v>
      </c>
    </row>
    <row r="73" spans="1:16">
      <c r="A73" s="183" t="s">
        <v>78</v>
      </c>
      <c r="B73" s="184">
        <f>基金残高に係る経年分析!F56</f>
        <v>6</v>
      </c>
      <c r="C73" s="184">
        <f>基金残高に係る経年分析!G56</f>
        <v>11</v>
      </c>
      <c r="D73" s="184">
        <f>基金残高に係る経年分析!H56</f>
        <v>16</v>
      </c>
    </row>
    <row r="74" spans="1:16">
      <c r="A74" s="183" t="s">
        <v>79</v>
      </c>
      <c r="B74" s="184">
        <f>基金残高に係る経年分析!F57</f>
        <v>1056</v>
      </c>
      <c r="C74" s="184">
        <f>基金残高に係る経年分析!G57</f>
        <v>1178</v>
      </c>
      <c r="D74" s="184">
        <f>基金残高に係る経年分析!H57</f>
        <v>1359</v>
      </c>
    </row>
  </sheetData>
  <sheetProtection algorithmName="SHA-512" hashValue="8g+FSUMJqE72rRCV2oCyLVKf8bUcYvgeF9Y5c8psHnT7/cQ9x0iozM6z19H6ee7pm52LzelnVRif7QQ/4w4QgQ==" saltValue="dUlyvwKzwA3LqVSrvotLw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2020-03-06T10:31:53Z</cp:lastPrinted>
  <dcterms:created xsi:type="dcterms:W3CDTF">2020-02-10T02:32:20Z</dcterms:created>
  <dcterms:modified xsi:type="dcterms:W3CDTF">2020-10-01T04:07:26Z</dcterms:modified>
  <cp:category/>
</cp:coreProperties>
</file>